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Мкр41" sheetId="1" r:id="rId1"/>
  </sheets>
  <definedNames/>
  <calcPr fullCalcOnLoad="1"/>
</workbook>
</file>

<file path=xl/sharedStrings.xml><?xml version="1.0" encoding="utf-8"?>
<sst xmlns="http://schemas.openxmlformats.org/spreadsheetml/2006/main" count="1533" uniqueCount="240">
  <si>
    <t>Общая площадь помещений </t>
  </si>
  <si>
    <t>6523.80</t>
  </si>
  <si>
    <t>В том числе жилых помещений </t>
  </si>
  <si>
    <t>5516.60</t>
  </si>
  <si>
    <t>— нежилых помещений </t>
  </si>
  <si>
    <t>— помещений общего пользования </t>
  </si>
  <si>
    <t>Кадастровый номер </t>
  </si>
  <si>
    <t>Год ввода в эксплуатацию </t>
  </si>
  <si>
    <t>Состояние </t>
  </si>
  <si>
    <t>исправный</t>
  </si>
  <si>
    <t>Серия, тип проекта </t>
  </si>
  <si>
    <t>Описание местоположения</t>
  </si>
  <si>
    <t>Индивидуальное наименование дома </t>
  </si>
  <si>
    <t>Тип жилого дома </t>
  </si>
  <si>
    <t>Многоквартирный дом</t>
  </si>
  <si>
    <t>Материал стен </t>
  </si>
  <si>
    <t>Тип перекрытий </t>
  </si>
  <si>
    <t>железобетонные</t>
  </si>
  <si>
    <t>Этажность </t>
  </si>
  <si>
    <t>Количество подъездов </t>
  </si>
  <si>
    <t>Количество лифтов </t>
  </si>
  <si>
    <r>
      <t>Площадь жилых помещений всего, м</t>
    </r>
    <r>
      <rPr>
        <b/>
        <vertAlign val="superscript"/>
        <sz val="7.5"/>
        <color indexed="21"/>
        <rFont val="Arial"/>
        <family val="2"/>
      </rPr>
      <t>2</t>
    </r>
    <r>
      <rPr>
        <sz val="9"/>
        <color indexed="63"/>
        <rFont val="Arial"/>
        <family val="2"/>
      </rPr>
      <t> </t>
    </r>
  </si>
  <si>
    <t>— Частная </t>
  </si>
  <si>
    <t>— Муниципальная </t>
  </si>
  <si>
    <t>— Государственная </t>
  </si>
  <si>
    <r>
      <t>Площадь нежилых помещений, м</t>
    </r>
    <r>
      <rPr>
        <vertAlign val="superscript"/>
        <sz val="7.5"/>
        <color indexed="63"/>
        <rFont val="Arial"/>
        <family val="2"/>
      </rPr>
      <t>2</t>
    </r>
    <r>
      <rPr>
        <sz val="9"/>
        <color indexed="63"/>
        <rFont val="Arial"/>
        <family val="2"/>
      </rPr>
      <t> </t>
    </r>
  </si>
  <si>
    <r>
      <t>Площадь участка, м</t>
    </r>
    <r>
      <rPr>
        <vertAlign val="superscript"/>
        <sz val="7.5"/>
        <color indexed="63"/>
        <rFont val="Arial"/>
        <family val="2"/>
      </rPr>
      <t>2</t>
    </r>
    <r>
      <rPr>
        <sz val="9"/>
        <color indexed="63"/>
        <rFont val="Arial"/>
        <family val="2"/>
      </rPr>
      <t> </t>
    </r>
  </si>
  <si>
    <t>Инвентарный номер </t>
  </si>
  <si>
    <t>Кадастровый номер участка </t>
  </si>
  <si>
    <t>Количество квартир </t>
  </si>
  <si>
    <t>Количество жителей </t>
  </si>
  <si>
    <t>Количество лицевых счетов </t>
  </si>
  <si>
    <t>Конструктивные особенности дома </t>
  </si>
  <si>
    <t>Удельная тепловая характеристрика здания</t>
  </si>
  <si>
    <t>— фактический удельный расход, Вт/М3Сград </t>
  </si>
  <si>
    <t>— нормативный удельный расход, Вт/М3Сград </t>
  </si>
  <si>
    <t>Класс энергоэффективности </t>
  </si>
  <si>
    <t>Дата проведения энергетического аудита </t>
  </si>
  <si>
    <t>Дата начала приватизации </t>
  </si>
  <si>
    <r>
      <t>Общая площадь, м</t>
    </r>
    <r>
      <rPr>
        <b/>
        <vertAlign val="superscript"/>
        <sz val="7.5"/>
        <color indexed="63"/>
        <rFont val="Arial"/>
        <family val="2"/>
      </rPr>
      <t>2</t>
    </r>
    <r>
      <rPr>
        <b/>
        <sz val="9"/>
        <color indexed="63"/>
        <rFont val="Arial"/>
        <family val="2"/>
      </rPr>
      <t>  </t>
    </r>
  </si>
  <si>
    <t>типовой проект</t>
  </si>
  <si>
    <t>Российская Федерация, Новосибирская область, г.Бердск</t>
  </si>
  <si>
    <t>ул.Микрорайон дом №41</t>
  </si>
  <si>
    <t>Фасад</t>
  </si>
  <si>
    <r>
      <t>Площадь фасада общая, м</t>
    </r>
    <r>
      <rPr>
        <vertAlign val="superscript"/>
        <sz val="7.5"/>
        <color indexed="63"/>
        <rFont val="Arial"/>
        <family val="2"/>
      </rPr>
      <t>2</t>
    </r>
    <r>
      <rPr>
        <sz val="9"/>
        <color indexed="63"/>
        <rFont val="Arial"/>
        <family val="2"/>
      </rPr>
      <t> </t>
    </r>
  </si>
  <si>
    <r>
      <t>Площадь фасада оштукатуренная, м</t>
    </r>
    <r>
      <rPr>
        <vertAlign val="superscript"/>
        <sz val="7.5"/>
        <color indexed="63"/>
        <rFont val="Arial"/>
        <family val="2"/>
      </rPr>
      <t>2</t>
    </r>
    <r>
      <rPr>
        <sz val="9"/>
        <color indexed="63"/>
        <rFont val="Arial"/>
        <family val="2"/>
      </rPr>
      <t> </t>
    </r>
  </si>
  <si>
    <r>
      <t>Площадь фасада неоштукатуренная, м</t>
    </r>
    <r>
      <rPr>
        <vertAlign val="superscript"/>
        <sz val="7.5"/>
        <color indexed="63"/>
        <rFont val="Arial"/>
        <family val="2"/>
      </rPr>
      <t>2</t>
    </r>
    <r>
      <rPr>
        <sz val="9"/>
        <color indexed="63"/>
        <rFont val="Arial"/>
        <family val="2"/>
      </rPr>
      <t> </t>
    </r>
  </si>
  <si>
    <r>
      <t>Площадь фасада панельная, м</t>
    </r>
    <r>
      <rPr>
        <vertAlign val="superscript"/>
        <sz val="7.5"/>
        <color indexed="63"/>
        <rFont val="Arial"/>
        <family val="2"/>
      </rPr>
      <t>2</t>
    </r>
    <r>
      <rPr>
        <sz val="9"/>
        <color indexed="63"/>
        <rFont val="Arial"/>
        <family val="2"/>
      </rPr>
      <t> </t>
    </r>
  </si>
  <si>
    <r>
      <t>Площадь фасада, облицованная плиткой, м</t>
    </r>
    <r>
      <rPr>
        <vertAlign val="superscript"/>
        <sz val="7.5"/>
        <color indexed="63"/>
        <rFont val="Arial"/>
        <family val="2"/>
      </rPr>
      <t>2</t>
    </r>
    <r>
      <rPr>
        <sz val="9"/>
        <color indexed="63"/>
        <rFont val="Arial"/>
        <family val="2"/>
      </rPr>
      <t> </t>
    </r>
  </si>
  <si>
    <r>
      <t>Площадь фасада, облицованная сайдингом, м</t>
    </r>
    <r>
      <rPr>
        <vertAlign val="superscript"/>
        <sz val="7.5"/>
        <color indexed="63"/>
        <rFont val="Arial"/>
        <family val="2"/>
      </rPr>
      <t>2</t>
    </r>
    <r>
      <rPr>
        <sz val="9"/>
        <color indexed="63"/>
        <rFont val="Arial"/>
        <family val="2"/>
      </rPr>
      <t> </t>
    </r>
  </si>
  <si>
    <r>
      <t>Площадь фасада деревянная, м</t>
    </r>
    <r>
      <rPr>
        <vertAlign val="superscript"/>
        <sz val="7.5"/>
        <color indexed="63"/>
        <rFont val="Arial"/>
        <family val="2"/>
      </rPr>
      <t>2</t>
    </r>
    <r>
      <rPr>
        <sz val="9"/>
        <color indexed="63"/>
        <rFont val="Arial"/>
        <family val="2"/>
      </rPr>
      <t> </t>
    </r>
  </si>
  <si>
    <r>
      <t>Площадь утепленного фасада с отделкой декоративной штукатуркой, м</t>
    </r>
    <r>
      <rPr>
        <vertAlign val="superscript"/>
        <sz val="7.5"/>
        <color indexed="63"/>
        <rFont val="Arial"/>
        <family val="2"/>
      </rPr>
      <t>2</t>
    </r>
    <r>
      <rPr>
        <sz val="9"/>
        <color indexed="63"/>
        <rFont val="Arial"/>
        <family val="2"/>
      </rPr>
      <t> </t>
    </r>
  </si>
  <si>
    <r>
      <t>Площадь утепленного фасада с отделкой плиткой, м</t>
    </r>
    <r>
      <rPr>
        <vertAlign val="superscript"/>
        <sz val="7.5"/>
        <color indexed="63"/>
        <rFont val="Arial"/>
        <family val="2"/>
      </rPr>
      <t>2</t>
    </r>
    <r>
      <rPr>
        <sz val="9"/>
        <color indexed="63"/>
        <rFont val="Arial"/>
        <family val="2"/>
      </rPr>
      <t> </t>
    </r>
  </si>
  <si>
    <r>
      <t>Площадь утепленного фасада с отделкой сайдингом, м</t>
    </r>
    <r>
      <rPr>
        <vertAlign val="superscript"/>
        <sz val="7.5"/>
        <color indexed="63"/>
        <rFont val="Arial"/>
        <family val="2"/>
      </rPr>
      <t>2</t>
    </r>
    <r>
      <rPr>
        <sz val="9"/>
        <color indexed="63"/>
        <rFont val="Arial"/>
        <family val="2"/>
      </rPr>
      <t> </t>
    </r>
  </si>
  <si>
    <r>
      <t>Площадь отмостки, м</t>
    </r>
    <r>
      <rPr>
        <vertAlign val="superscript"/>
        <sz val="7.5"/>
        <color indexed="63"/>
        <rFont val="Arial"/>
        <family val="2"/>
      </rPr>
      <t>2</t>
    </r>
    <r>
      <rPr>
        <sz val="9"/>
        <color indexed="63"/>
        <rFont val="Arial"/>
        <family val="2"/>
      </rPr>
      <t> </t>
    </r>
  </si>
  <si>
    <r>
      <t>Площадь остекления мест общего пользования (дерево) , м</t>
    </r>
    <r>
      <rPr>
        <vertAlign val="superscript"/>
        <sz val="7.5"/>
        <color indexed="63"/>
        <rFont val="Arial"/>
        <family val="2"/>
      </rPr>
      <t>2</t>
    </r>
    <r>
      <rPr>
        <sz val="9"/>
        <color indexed="63"/>
        <rFont val="Arial"/>
        <family val="2"/>
      </rPr>
      <t> </t>
    </r>
  </si>
  <si>
    <r>
      <t>Площадь остекления мест общего пользования (пластик) , м</t>
    </r>
    <r>
      <rPr>
        <vertAlign val="superscript"/>
        <sz val="7.5"/>
        <color indexed="63"/>
        <rFont val="Arial"/>
        <family val="2"/>
      </rPr>
      <t>2</t>
    </r>
    <r>
      <rPr>
        <sz val="9"/>
        <color indexed="63"/>
        <rFont val="Arial"/>
        <family val="2"/>
      </rPr>
      <t> </t>
    </r>
  </si>
  <si>
    <r>
      <t>Площадь индивидуального остекления (дерево) , м</t>
    </r>
    <r>
      <rPr>
        <vertAlign val="superscript"/>
        <sz val="7.5"/>
        <color indexed="63"/>
        <rFont val="Arial"/>
        <family val="2"/>
      </rPr>
      <t>2</t>
    </r>
    <r>
      <rPr>
        <sz val="9"/>
        <color indexed="63"/>
        <rFont val="Arial"/>
        <family val="2"/>
      </rPr>
      <t> </t>
    </r>
  </si>
  <si>
    <r>
      <t>Площадь индивидуального остекления (пластик) , м</t>
    </r>
    <r>
      <rPr>
        <vertAlign val="superscript"/>
        <sz val="7.5"/>
        <color indexed="63"/>
        <rFont val="Arial"/>
        <family val="2"/>
      </rPr>
      <t>2</t>
    </r>
    <r>
      <rPr>
        <sz val="9"/>
        <color indexed="63"/>
        <rFont val="Arial"/>
        <family val="2"/>
      </rPr>
      <t> </t>
    </r>
  </si>
  <si>
    <r>
      <t>Площадь металлических дверных заполнений, м</t>
    </r>
    <r>
      <rPr>
        <vertAlign val="superscript"/>
        <sz val="7.5"/>
        <color indexed="63"/>
        <rFont val="Arial"/>
        <family val="2"/>
      </rPr>
      <t>2</t>
    </r>
    <r>
      <rPr>
        <sz val="9"/>
        <color indexed="63"/>
        <rFont val="Arial"/>
        <family val="2"/>
      </rPr>
      <t> </t>
    </r>
  </si>
  <si>
    <r>
      <t>Площадь иных дверных заполнений, м</t>
    </r>
    <r>
      <rPr>
        <vertAlign val="superscript"/>
        <sz val="7.5"/>
        <color indexed="63"/>
        <rFont val="Arial"/>
        <family val="2"/>
      </rPr>
      <t>2</t>
    </r>
    <r>
      <rPr>
        <sz val="9"/>
        <color indexed="63"/>
        <rFont val="Arial"/>
        <family val="2"/>
      </rPr>
      <t> </t>
    </r>
  </si>
  <si>
    <t>Год проведения последнего капитального ремонта </t>
  </si>
  <si>
    <t>Кровля</t>
  </si>
  <si>
    <r>
      <t>Площадь кровли общая, м</t>
    </r>
    <r>
      <rPr>
        <vertAlign val="superscript"/>
        <sz val="7.5"/>
        <color indexed="63"/>
        <rFont val="Arial"/>
        <family val="2"/>
      </rPr>
      <t>2</t>
    </r>
    <r>
      <rPr>
        <sz val="9"/>
        <color indexed="63"/>
        <rFont val="Arial"/>
        <family val="2"/>
      </rPr>
      <t> </t>
    </r>
  </si>
  <si>
    <r>
      <t>Площадь кровли шиферная скатная, м</t>
    </r>
    <r>
      <rPr>
        <vertAlign val="superscript"/>
        <sz val="7.5"/>
        <color indexed="63"/>
        <rFont val="Arial"/>
        <family val="2"/>
      </rPr>
      <t>2</t>
    </r>
    <r>
      <rPr>
        <sz val="9"/>
        <color indexed="63"/>
        <rFont val="Arial"/>
        <family val="2"/>
      </rPr>
      <t> </t>
    </r>
  </si>
  <si>
    <r>
      <t>Площадь кровли металлическая скатная, м</t>
    </r>
    <r>
      <rPr>
        <vertAlign val="superscript"/>
        <sz val="7.5"/>
        <color indexed="63"/>
        <rFont val="Arial"/>
        <family val="2"/>
      </rPr>
      <t>2</t>
    </r>
    <r>
      <rPr>
        <sz val="9"/>
        <color indexed="63"/>
        <rFont val="Arial"/>
        <family val="2"/>
      </rPr>
      <t> </t>
    </r>
  </si>
  <si>
    <r>
      <t>Площадь кровли иная скатная, м</t>
    </r>
    <r>
      <rPr>
        <vertAlign val="superscript"/>
        <sz val="7.5"/>
        <color indexed="63"/>
        <rFont val="Arial"/>
        <family val="2"/>
      </rPr>
      <t>2</t>
    </r>
    <r>
      <rPr>
        <sz val="9"/>
        <color indexed="63"/>
        <rFont val="Arial"/>
        <family val="2"/>
      </rPr>
      <t> </t>
    </r>
  </si>
  <si>
    <r>
      <t>Площадь кровли плоская, м</t>
    </r>
    <r>
      <rPr>
        <vertAlign val="superscript"/>
        <sz val="7.5"/>
        <color indexed="63"/>
        <rFont val="Arial"/>
        <family val="2"/>
      </rPr>
      <t>2</t>
    </r>
    <r>
      <rPr>
        <sz val="9"/>
        <color indexed="63"/>
        <rFont val="Arial"/>
        <family val="2"/>
      </rPr>
      <t> </t>
    </r>
  </si>
  <si>
    <t>Год проведения последнего капитального ремонта кровли </t>
  </si>
  <si>
    <t>Подвал</t>
  </si>
  <si>
    <t>Сведения о подвале </t>
  </si>
  <si>
    <r>
      <t>Площадь подвальных помещений (включая помещения подвала и техподполье, если оно требует ремонта) , м</t>
    </r>
    <r>
      <rPr>
        <vertAlign val="superscript"/>
        <sz val="7.5"/>
        <color indexed="63"/>
        <rFont val="Arial"/>
        <family val="2"/>
      </rPr>
      <t>2</t>
    </r>
    <r>
      <rPr>
        <sz val="9"/>
        <color indexed="63"/>
        <rFont val="Arial"/>
        <family val="2"/>
      </rPr>
      <t> </t>
    </r>
  </si>
  <si>
    <t>Год проведения последнего капитального ремонта подвальных помещений </t>
  </si>
  <si>
    <t>Помещения общего пользования</t>
  </si>
  <si>
    <r>
      <t>Площадь помещений общего пользования, м</t>
    </r>
    <r>
      <rPr>
        <vertAlign val="superscript"/>
        <sz val="7.5"/>
        <color indexed="63"/>
        <rFont val="Arial"/>
        <family val="2"/>
      </rPr>
      <t>2</t>
    </r>
    <r>
      <rPr>
        <sz val="9"/>
        <color indexed="63"/>
        <rFont val="Arial"/>
        <family val="2"/>
      </rPr>
      <t> </t>
    </r>
  </si>
  <si>
    <t>Год проведения последнего ремонта помещений общего пользования </t>
  </si>
  <si>
    <t>Мусоропроводы</t>
  </si>
  <si>
    <t>Количество мусоропроводов в доме </t>
  </si>
  <si>
    <t>Год проведения последнего капитального ремонта мусоропроводов </t>
  </si>
  <si>
    <t>Система отопления</t>
  </si>
  <si>
    <t>Тип </t>
  </si>
  <si>
    <t>Количество элеваторных узлов системы отопления </t>
  </si>
  <si>
    <t>Длина трубопроводов системы отопления, м </t>
  </si>
  <si>
    <t>Год проведения последнего капитального ремонта системы отопления </t>
  </si>
  <si>
    <t>Количество точек ввода отопления </t>
  </si>
  <si>
    <t>Количество узлов управления отоплением </t>
  </si>
  <si>
    <t>Количество общедомовых приборов учета отопления </t>
  </si>
  <si>
    <t>Отпуск отопления производится </t>
  </si>
  <si>
    <t>Система горячего водоснабжения</t>
  </si>
  <si>
    <t>Длина трубопроводов системы горячего водоснабжения, м </t>
  </si>
  <si>
    <t>Год проведения последнего капитального ремонта системы горячего водоснабжения </t>
  </si>
  <si>
    <t>Количество точек ввода горячей воды </t>
  </si>
  <si>
    <t>Количество узлов управления поставкой горячей воды </t>
  </si>
  <si>
    <t>Количество общедомовых приборов учета горячей воды </t>
  </si>
  <si>
    <t>Отпуск горячей воды производится </t>
  </si>
  <si>
    <t>Система холодного водоснабжения</t>
  </si>
  <si>
    <t>Длина трубопроводов системы холодного водоснабжения, м </t>
  </si>
  <si>
    <t>Год проведения последнего капитального ремонта системы холодного водоснабжения </t>
  </si>
  <si>
    <t>Количество точек ввода холодной воды </t>
  </si>
  <si>
    <t>Количество общедомовых приборов учета холодной воды </t>
  </si>
  <si>
    <t>Отпуск холодной воды производится </t>
  </si>
  <si>
    <t>Система водоотведения (канализации)</t>
  </si>
  <si>
    <t>Длина трубопроводов системы водоотведения, м </t>
  </si>
  <si>
    <t>Год проведения последнего капитального ремонта системы водоотведения (канализации) </t>
  </si>
  <si>
    <t>Система электроснабжения</t>
  </si>
  <si>
    <t>Система электроснабжения </t>
  </si>
  <si>
    <t>Длина сетей в местах общего пользования, м </t>
  </si>
  <si>
    <t>Год проведения последнего капремонта системы электроснабжения </t>
  </si>
  <si>
    <t>Количество точек ввода электричества </t>
  </si>
  <si>
    <t>Количество общедомовых приборов учета электричества </t>
  </si>
  <si>
    <t>Отпуск электричества производится </t>
  </si>
  <si>
    <t>по показаниям общедомовых ПУ</t>
  </si>
  <si>
    <t>централизованное</t>
  </si>
  <si>
    <t>железобетонный</t>
  </si>
  <si>
    <t xml:space="preserve">2 Стены, перегородки: </t>
  </si>
  <si>
    <t>железобетонные, гипсобетонные</t>
  </si>
  <si>
    <t>асбесто-цементные</t>
  </si>
  <si>
    <t xml:space="preserve"> бетонная стяжка; досчатые, паркет 1эт</t>
  </si>
  <si>
    <t>окна - пластиковые стеклопакеты, двери - простые, филенчатые;</t>
  </si>
  <si>
    <t>1 Фундамент:</t>
  </si>
  <si>
    <t xml:space="preserve">3 Перекрытие: </t>
  </si>
  <si>
    <t xml:space="preserve">4 Крыша: </t>
  </si>
  <si>
    <t>5 Полы:</t>
  </si>
  <si>
    <t xml:space="preserve">6 Проёмы: </t>
  </si>
  <si>
    <t>ул.Звездная дом №8</t>
  </si>
  <si>
    <t>сложная многоскатная</t>
  </si>
  <si>
    <t>бетонные</t>
  </si>
  <si>
    <t>окна- пластиковые</t>
  </si>
  <si>
    <t>ул.Красная Сибирь дом №96</t>
  </si>
  <si>
    <t>Дата начала обслуживания дома</t>
  </si>
  <si>
    <t>Уровень благоустройства</t>
  </si>
  <si>
    <t>Звёздная</t>
  </si>
  <si>
    <t>136/1</t>
  </si>
  <si>
    <t xml:space="preserve">Ленина </t>
  </si>
  <si>
    <t xml:space="preserve">  10/3</t>
  </si>
  <si>
    <t>Лунная</t>
  </si>
  <si>
    <t>Микрорайон</t>
  </si>
  <si>
    <t>Первомайская</t>
  </si>
  <si>
    <t>Рогачева</t>
  </si>
  <si>
    <t>Северный</t>
  </si>
  <si>
    <t xml:space="preserve">  17/1</t>
  </si>
  <si>
    <t xml:space="preserve">  17/2</t>
  </si>
  <si>
    <t>Наименование улицы</t>
  </si>
  <si>
    <t>№ дома</t>
  </si>
  <si>
    <t xml:space="preserve">Павлова </t>
  </si>
  <si>
    <t>123А</t>
  </si>
  <si>
    <t>125А</t>
  </si>
  <si>
    <t>127А</t>
  </si>
  <si>
    <t xml:space="preserve">  </t>
  </si>
  <si>
    <t>Кр.Сибирь</t>
  </si>
  <si>
    <t>К.Маркса</t>
  </si>
  <si>
    <t>8677-АС</t>
  </si>
  <si>
    <t>ул.Красная Сибирь дом №97</t>
  </si>
  <si>
    <t>3 группа</t>
  </si>
  <si>
    <t>2 группа</t>
  </si>
  <si>
    <t>54:32:01 010330:102</t>
  </si>
  <si>
    <t>нет возможности предоставить</t>
  </si>
  <si>
    <t>ул.Красная Сибирь дом №104</t>
  </si>
  <si>
    <t>рулонная</t>
  </si>
  <si>
    <t>окна- 2-х створчатые</t>
  </si>
  <si>
    <t>32 :00177</t>
  </si>
  <si>
    <t>кирпич</t>
  </si>
  <si>
    <t>мягкая кровля</t>
  </si>
  <si>
    <t>ул.Красная Сибирь дом №105</t>
  </si>
  <si>
    <t>ул.Красная Сибирь дом №108</t>
  </si>
  <si>
    <t>32:00046</t>
  </si>
  <si>
    <t>рулонная совмещенная</t>
  </si>
  <si>
    <t>32:02692</t>
  </si>
  <si>
    <t>ул.Красная Сибирь дом №109</t>
  </si>
  <si>
    <t>ул.Красная Сибирь дом №112</t>
  </si>
  <si>
    <t>ул.Красная Сибирь дом №120</t>
  </si>
  <si>
    <t>ул.Красная Сибирь дом №122</t>
  </si>
  <si>
    <t>ул.Красная Сибирь дом №123</t>
  </si>
  <si>
    <t>50:408:000:014000960:0001</t>
  </si>
  <si>
    <t>ул.Красная Сибирь дом №124</t>
  </si>
  <si>
    <t>50:408:000:014002530:0001</t>
  </si>
  <si>
    <t>ул.Красная Сибирь дом №136/1</t>
  </si>
  <si>
    <t>54:32:01 010045:44</t>
  </si>
  <si>
    <t>ул.Карла маркса дом №7</t>
  </si>
  <si>
    <t>32:02325</t>
  </si>
  <si>
    <t>ул.Ленина дом №10/3</t>
  </si>
  <si>
    <t>ул.Лунная дом №2</t>
  </si>
  <si>
    <t>ул.Лунная дом №9</t>
  </si>
  <si>
    <t>ул.Лунная дом №13</t>
  </si>
  <si>
    <t>54:32:010322:44</t>
  </si>
  <si>
    <t>54:32:010259:40</t>
  </si>
  <si>
    <t>54:32:010322</t>
  </si>
  <si>
    <t>54:32:010259:41</t>
  </si>
  <si>
    <t>54:32:010333:44</t>
  </si>
  <si>
    <t>54:32:010333:41</t>
  </si>
  <si>
    <t>54:32:010333:39</t>
  </si>
  <si>
    <t>54:32:01010045:44</t>
  </si>
  <si>
    <t>54:32:010494:32</t>
  </si>
  <si>
    <t>54:32:010473:16</t>
  </si>
  <si>
    <t>54:32:010045:5</t>
  </si>
  <si>
    <t>54:32:010045:1</t>
  </si>
  <si>
    <t>54:32:010259:6</t>
  </si>
  <si>
    <t>54:32:010447:421</t>
  </si>
  <si>
    <t>ул.Лунная дом №51</t>
  </si>
  <si>
    <t>ул.Лунная дом №53</t>
  </si>
  <si>
    <t>ул.Лунная дом №55</t>
  </si>
  <si>
    <t>54:32010447:416</t>
  </si>
  <si>
    <t>54:32010447:458</t>
  </si>
  <si>
    <t>ул.Павлова дом №4</t>
  </si>
  <si>
    <t>ул.Павлова дом №10</t>
  </si>
  <si>
    <t>ул.Первомайская дом №127</t>
  </si>
  <si>
    <t>54:32:010447:427</t>
  </si>
  <si>
    <t>54:32:010447:415</t>
  </si>
  <si>
    <t>ул.Первомайская дом №123А</t>
  </si>
  <si>
    <t>ул.Первомайская дом №125А</t>
  </si>
  <si>
    <t>54:32:010447:425</t>
  </si>
  <si>
    <t>54:32:010447:426</t>
  </si>
  <si>
    <t>ул.Первомайская дом №127А</t>
  </si>
  <si>
    <t>ул.Рогачева дом №10</t>
  </si>
  <si>
    <t>54:32:010322:24</t>
  </si>
  <si>
    <t>ул.Рогачева дом №18</t>
  </si>
  <si>
    <t>54:32:010259:99</t>
  </si>
  <si>
    <t>ул.Рогачева дом №20</t>
  </si>
  <si>
    <t>54:32:010259:60</t>
  </si>
  <si>
    <t>ул.Рогачева дом №28</t>
  </si>
  <si>
    <t>54:32:010259:17</t>
  </si>
  <si>
    <t>дощатые</t>
  </si>
  <si>
    <t>не проводился</t>
  </si>
  <si>
    <t>ул.мкр.Северный дом №1</t>
  </si>
  <si>
    <t>54:32:010686:45</t>
  </si>
  <si>
    <t>ул.мкр.Северный дом №14</t>
  </si>
  <si>
    <t>54:32010685:60</t>
  </si>
  <si>
    <t>свайн.</t>
  </si>
  <si>
    <t>ул.мкр.Северный дом №17/1</t>
  </si>
  <si>
    <t>54:32:010658:2</t>
  </si>
  <si>
    <t>ул.мкр.Северный дом №17/2</t>
  </si>
  <si>
    <t>ул.мкр.Северный дом №18</t>
  </si>
  <si>
    <t>54:32:010685:4</t>
  </si>
  <si>
    <t>32:00061</t>
  </si>
  <si>
    <t>2004-2005</t>
  </si>
  <si>
    <t>ул.мкр.Северный дом №21</t>
  </si>
  <si>
    <t>5,10,8</t>
  </si>
  <si>
    <t>железо по деревянной обрешетке</t>
  </si>
  <si>
    <t xml:space="preserve">  -----</t>
  </si>
  <si>
    <t xml:space="preserve">   1+1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</si>
</sst>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5">
    <font>
      <sz val="10"/>
      <name val="Arial"/>
      <family val="0"/>
    </font>
    <font>
      <b/>
      <sz val="9"/>
      <color indexed="8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sz val="9"/>
      <color indexed="22"/>
      <name val="Arial"/>
      <family val="2"/>
    </font>
    <font>
      <vertAlign val="superscript"/>
      <sz val="7.5"/>
      <color indexed="63"/>
      <name val="Arial"/>
      <family val="2"/>
    </font>
    <font>
      <b/>
      <sz val="9"/>
      <color indexed="21"/>
      <name val="Arial"/>
      <family val="2"/>
    </font>
    <font>
      <b/>
      <vertAlign val="superscript"/>
      <sz val="7.5"/>
      <color indexed="2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22"/>
      <name val="Arial"/>
      <family val="2"/>
    </font>
    <font>
      <b/>
      <vertAlign val="superscript"/>
      <sz val="7.5"/>
      <color indexed="63"/>
      <name val="Arial"/>
      <family val="2"/>
    </font>
    <font>
      <b/>
      <sz val="15"/>
      <color indexed="16"/>
      <name val="Arial"/>
      <family val="2"/>
    </font>
    <font>
      <b/>
      <sz val="11"/>
      <color indexed="8"/>
      <name val="Arial"/>
      <family val="2"/>
    </font>
    <font>
      <b/>
      <sz val="10"/>
      <name val="Arial Cyr"/>
      <family val="0"/>
    </font>
    <font>
      <b/>
      <sz val="12"/>
      <color indexed="63"/>
      <name val="Arial"/>
      <family val="2"/>
    </font>
    <font>
      <sz val="12"/>
      <name val="Arial"/>
      <family val="0"/>
    </font>
    <font>
      <b/>
      <sz val="12"/>
      <name val="Arial Cyr"/>
      <family val="0"/>
    </font>
    <font>
      <sz val="12"/>
      <color indexed="63"/>
      <name val="Arial"/>
      <family val="2"/>
    </font>
    <font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4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14" fillId="0" borderId="10" xfId="0" applyFont="1" applyBorder="1" applyAlignment="1">
      <alignment horizontal="right"/>
    </xf>
    <xf numFmtId="0" fontId="14" fillId="0" borderId="10" xfId="0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15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16" fontId="16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horizontal="left"/>
    </xf>
    <xf numFmtId="1" fontId="14" fillId="0" borderId="1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14" fontId="0" fillId="0" borderId="10" xfId="0" applyNumberFormat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13" xfId="0" applyFill="1" applyBorder="1" applyAlignment="1">
      <alignment/>
    </xf>
    <xf numFmtId="0" fontId="17" fillId="35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16" fillId="35" borderId="10" xfId="0" applyFont="1" applyFill="1" applyBorder="1" applyAlignment="1">
      <alignment horizontal="center" wrapText="1"/>
    </xf>
    <xf numFmtId="0" fontId="13" fillId="0" borderId="10" xfId="0" applyFont="1" applyBorder="1" applyAlignment="1">
      <alignment horizontal="left" vertical="top" wrapText="1"/>
    </xf>
    <xf numFmtId="0" fontId="13" fillId="34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49</xdr:row>
      <xdr:rowOff>0</xdr:rowOff>
    </xdr:from>
    <xdr:to>
      <xdr:col>2</xdr:col>
      <xdr:colOff>257175</xdr:colOff>
      <xdr:row>49</xdr:row>
      <xdr:rowOff>266700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60401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257175</xdr:colOff>
      <xdr:row>49</xdr:row>
      <xdr:rowOff>266700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60401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257175</xdr:colOff>
      <xdr:row>49</xdr:row>
      <xdr:rowOff>266700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60401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257175</xdr:colOff>
      <xdr:row>49</xdr:row>
      <xdr:rowOff>266700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60401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P385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32" sqref="E32"/>
    </sheetView>
  </sheetViews>
  <sheetFormatPr defaultColWidth="9.140625" defaultRowHeight="24.75" customHeight="1"/>
  <cols>
    <col min="1" max="1" width="18.140625" style="0" customWidth="1"/>
    <col min="2" max="2" width="26.421875" style="0" customWidth="1"/>
    <col min="3" max="3" width="22.8515625" style="0" customWidth="1"/>
    <col min="4" max="5" width="12.7109375" style="0" customWidth="1"/>
    <col min="6" max="6" width="18.8515625" style="0" customWidth="1"/>
    <col min="7" max="7" width="18.28125" style="0" customWidth="1"/>
    <col min="8" max="8" width="21.140625" style="0" customWidth="1"/>
    <col min="9" max="9" width="12.7109375" style="0" customWidth="1"/>
    <col min="10" max="10" width="19.421875" style="0" customWidth="1"/>
    <col min="11" max="11" width="21.00390625" style="0" customWidth="1"/>
    <col min="12" max="12" width="19.57421875" style="0" customWidth="1"/>
    <col min="13" max="13" width="19.421875" style="0" customWidth="1"/>
    <col min="14" max="14" width="16.8515625" style="0" customWidth="1"/>
    <col min="15" max="15" width="16.140625" style="0" customWidth="1"/>
    <col min="16" max="17" width="18.421875" style="0" customWidth="1"/>
    <col min="18" max="18" width="24.140625" style="0" customWidth="1"/>
    <col min="19" max="19" width="20.421875" style="0" customWidth="1"/>
    <col min="20" max="20" width="25.57421875" style="0" customWidth="1"/>
    <col min="21" max="21" width="25.140625" style="0" customWidth="1"/>
    <col min="22" max="22" width="19.00390625" style="0" customWidth="1"/>
    <col min="23" max="23" width="21.28125" style="0" customWidth="1"/>
    <col min="24" max="24" width="21.140625" style="0" customWidth="1"/>
    <col min="25" max="25" width="19.8515625" style="0" customWidth="1"/>
    <col min="26" max="26" width="15.8515625" style="0" customWidth="1"/>
    <col min="27" max="27" width="24.00390625" style="0" customWidth="1"/>
    <col min="28" max="28" width="21.28125" style="0" customWidth="1"/>
    <col min="29" max="29" width="20.140625" style="0" customWidth="1"/>
    <col min="30" max="30" width="27.00390625" style="0" customWidth="1"/>
    <col min="31" max="31" width="20.8515625" style="0" customWidth="1"/>
    <col min="32" max="32" width="20.57421875" style="0" customWidth="1"/>
    <col min="33" max="33" width="18.00390625" style="0" customWidth="1"/>
    <col min="34" max="34" width="19.57421875" style="0" customWidth="1"/>
    <col min="35" max="53" width="12.7109375" style="0" customWidth="1"/>
  </cols>
  <sheetData>
    <row r="1" spans="3:40" ht="24.75" customHeight="1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</row>
    <row r="2" spans="1:42" s="23" customFormat="1" ht="33.75" customHeight="1">
      <c r="A2" s="20" t="s">
        <v>142</v>
      </c>
      <c r="B2" s="21"/>
      <c r="C2" s="43" t="s">
        <v>136</v>
      </c>
      <c r="D2" s="41" t="s">
        <v>131</v>
      </c>
      <c r="E2" s="41" t="s">
        <v>149</v>
      </c>
      <c r="F2" s="41" t="s">
        <v>149</v>
      </c>
      <c r="G2" s="41" t="s">
        <v>149</v>
      </c>
      <c r="H2" s="41" t="s">
        <v>149</v>
      </c>
      <c r="I2" s="41" t="s">
        <v>149</v>
      </c>
      <c r="J2" s="41" t="s">
        <v>149</v>
      </c>
      <c r="K2" s="41" t="s">
        <v>149</v>
      </c>
      <c r="L2" s="41" t="s">
        <v>149</v>
      </c>
      <c r="M2" s="41" t="s">
        <v>149</v>
      </c>
      <c r="N2" s="41" t="s">
        <v>149</v>
      </c>
      <c r="O2" s="41" t="s">
        <v>149</v>
      </c>
      <c r="P2" s="41" t="s">
        <v>149</v>
      </c>
      <c r="Q2" s="41" t="s">
        <v>150</v>
      </c>
      <c r="R2" s="41" t="s">
        <v>133</v>
      </c>
      <c r="S2" s="41" t="s">
        <v>135</v>
      </c>
      <c r="T2" s="41" t="s">
        <v>135</v>
      </c>
      <c r="U2" s="41" t="s">
        <v>135</v>
      </c>
      <c r="V2" s="41" t="s">
        <v>135</v>
      </c>
      <c r="W2" s="41" t="s">
        <v>135</v>
      </c>
      <c r="X2" s="41" t="s">
        <v>135</v>
      </c>
      <c r="Y2" s="41" t="s">
        <v>144</v>
      </c>
      <c r="Z2" s="41" t="s">
        <v>144</v>
      </c>
      <c r="AA2" s="41" t="s">
        <v>137</v>
      </c>
      <c r="AB2" s="41" t="s">
        <v>137</v>
      </c>
      <c r="AC2" s="41" t="s">
        <v>137</v>
      </c>
      <c r="AD2" s="41" t="s">
        <v>137</v>
      </c>
      <c r="AE2" s="41" t="s">
        <v>138</v>
      </c>
      <c r="AF2" s="41" t="s">
        <v>138</v>
      </c>
      <c r="AG2" s="41" t="s">
        <v>138</v>
      </c>
      <c r="AH2" s="41" t="s">
        <v>138</v>
      </c>
      <c r="AI2" s="22" t="s">
        <v>139</v>
      </c>
      <c r="AJ2" s="22" t="s">
        <v>139</v>
      </c>
      <c r="AK2" s="22" t="s">
        <v>139</v>
      </c>
      <c r="AL2" s="22" t="s">
        <v>139</v>
      </c>
      <c r="AM2" s="22" t="s">
        <v>139</v>
      </c>
      <c r="AN2" s="22" t="s">
        <v>139</v>
      </c>
      <c r="AO2" s="21"/>
      <c r="AP2" s="21"/>
    </row>
    <row r="3" spans="1:42" s="29" customFormat="1" ht="33.75" customHeight="1">
      <c r="A3" s="24" t="s">
        <v>143</v>
      </c>
      <c r="B3" s="25"/>
      <c r="C3" s="25">
        <v>41</v>
      </c>
      <c r="D3" s="26">
        <v>8</v>
      </c>
      <c r="E3" s="21">
        <v>96</v>
      </c>
      <c r="F3" s="21">
        <v>97</v>
      </c>
      <c r="G3" s="25">
        <v>104</v>
      </c>
      <c r="H3" s="25">
        <v>105</v>
      </c>
      <c r="I3" s="25">
        <v>108</v>
      </c>
      <c r="J3" s="25">
        <v>109</v>
      </c>
      <c r="K3" s="25">
        <v>112</v>
      </c>
      <c r="L3" s="25">
        <v>120</v>
      </c>
      <c r="M3" s="25">
        <v>122</v>
      </c>
      <c r="N3" s="25">
        <v>123</v>
      </c>
      <c r="O3" s="25">
        <v>124</v>
      </c>
      <c r="P3" s="25" t="s">
        <v>132</v>
      </c>
      <c r="Q3" s="25">
        <v>7</v>
      </c>
      <c r="R3" s="27" t="s">
        <v>134</v>
      </c>
      <c r="S3" s="28">
        <v>2</v>
      </c>
      <c r="T3" s="25">
        <v>9</v>
      </c>
      <c r="U3" s="25">
        <v>13</v>
      </c>
      <c r="V3" s="25">
        <v>51</v>
      </c>
      <c r="W3" s="25">
        <v>53</v>
      </c>
      <c r="X3" s="25">
        <v>55</v>
      </c>
      <c r="Y3" s="25">
        <v>4</v>
      </c>
      <c r="Z3" s="25">
        <v>10</v>
      </c>
      <c r="AA3" s="25">
        <v>127</v>
      </c>
      <c r="AB3" s="25" t="s">
        <v>145</v>
      </c>
      <c r="AC3" s="25" t="s">
        <v>146</v>
      </c>
      <c r="AD3" s="25" t="s">
        <v>147</v>
      </c>
      <c r="AE3" s="25">
        <v>10</v>
      </c>
      <c r="AF3" s="25">
        <v>18</v>
      </c>
      <c r="AG3" s="25">
        <v>20</v>
      </c>
      <c r="AH3" s="25">
        <v>28</v>
      </c>
      <c r="AI3" s="25">
        <v>1</v>
      </c>
      <c r="AJ3" s="25">
        <v>14</v>
      </c>
      <c r="AK3" s="27" t="s">
        <v>140</v>
      </c>
      <c r="AL3" s="25" t="s">
        <v>141</v>
      </c>
      <c r="AM3" s="25">
        <v>18</v>
      </c>
      <c r="AN3" s="25">
        <v>21</v>
      </c>
      <c r="AO3" s="25"/>
      <c r="AP3" s="25"/>
    </row>
    <row r="4" spans="1:42" ht="24.75" customHeight="1">
      <c r="A4" s="37" t="s">
        <v>129</v>
      </c>
      <c r="B4" s="3"/>
      <c r="C4" s="38">
        <v>40940</v>
      </c>
      <c r="D4" s="38">
        <v>41384</v>
      </c>
      <c r="E4" s="38">
        <v>42036</v>
      </c>
      <c r="F4" s="38">
        <v>41744</v>
      </c>
      <c r="G4" s="38">
        <v>41852</v>
      </c>
      <c r="H4" s="38">
        <v>41316</v>
      </c>
      <c r="I4" s="38">
        <v>40513</v>
      </c>
      <c r="J4" s="38">
        <v>41306</v>
      </c>
      <c r="K4" s="38">
        <v>41913</v>
      </c>
      <c r="L4" s="38">
        <v>41557</v>
      </c>
      <c r="M4" s="38">
        <v>41061</v>
      </c>
      <c r="N4" s="38">
        <v>40422</v>
      </c>
      <c r="O4" s="38">
        <v>41450</v>
      </c>
      <c r="P4" s="38">
        <v>41648</v>
      </c>
      <c r="Q4" s="38">
        <v>41791</v>
      </c>
      <c r="R4" s="38">
        <v>41944</v>
      </c>
      <c r="S4" s="38">
        <v>42005</v>
      </c>
      <c r="T4" s="38">
        <v>41091</v>
      </c>
      <c r="U4" s="38">
        <v>41078</v>
      </c>
      <c r="V4" s="38">
        <v>41244</v>
      </c>
      <c r="W4" s="38">
        <v>41838</v>
      </c>
      <c r="X4" s="38">
        <v>41527</v>
      </c>
      <c r="Y4" s="38">
        <v>41671</v>
      </c>
      <c r="Z4" s="38">
        <v>41883</v>
      </c>
      <c r="AA4" s="38">
        <v>40603</v>
      </c>
      <c r="AB4" s="38">
        <v>40848</v>
      </c>
      <c r="AC4" s="38">
        <v>41162</v>
      </c>
      <c r="AD4" s="38">
        <v>41169</v>
      </c>
      <c r="AE4" s="38">
        <v>42005</v>
      </c>
      <c r="AF4" s="38">
        <v>40787</v>
      </c>
      <c r="AG4" s="38">
        <v>41334</v>
      </c>
      <c r="AH4" s="38">
        <v>40969</v>
      </c>
      <c r="AI4" s="38">
        <v>42030</v>
      </c>
      <c r="AJ4" s="38">
        <v>42065</v>
      </c>
      <c r="AK4" s="38">
        <v>42065</v>
      </c>
      <c r="AL4" s="38">
        <v>42065</v>
      </c>
      <c r="AM4" s="38">
        <v>42065</v>
      </c>
      <c r="AN4" s="38">
        <v>42065</v>
      </c>
      <c r="AO4" s="3"/>
      <c r="AP4" s="3"/>
    </row>
    <row r="5" spans="1:42" ht="24.75" customHeight="1">
      <c r="A5" s="11" t="s">
        <v>0</v>
      </c>
      <c r="B5" s="3"/>
      <c r="C5" s="12" t="s">
        <v>1</v>
      </c>
      <c r="D5" s="3">
        <v>2468.1</v>
      </c>
      <c r="E5" s="3">
        <v>7672.6</v>
      </c>
      <c r="F5" s="3">
        <v>6250.5</v>
      </c>
      <c r="G5" s="3">
        <v>3571.7</v>
      </c>
      <c r="H5" s="3">
        <v>4244</v>
      </c>
      <c r="I5" s="3">
        <v>3857.7</v>
      </c>
      <c r="J5" s="3">
        <v>4788.5</v>
      </c>
      <c r="K5" s="3">
        <v>9108.8</v>
      </c>
      <c r="L5" s="3">
        <v>14544.1</v>
      </c>
      <c r="M5" s="3">
        <v>3882</v>
      </c>
      <c r="N5" s="3">
        <v>13811</v>
      </c>
      <c r="O5" s="3">
        <v>5050.4</v>
      </c>
      <c r="P5" s="3">
        <v>3939.6</v>
      </c>
      <c r="Q5" s="3">
        <v>7058.3</v>
      </c>
      <c r="R5" s="3">
        <v>4248.5</v>
      </c>
      <c r="S5" s="3">
        <v>8313</v>
      </c>
      <c r="T5" s="3">
        <v>3451.5</v>
      </c>
      <c r="U5" s="3">
        <v>3509.8</v>
      </c>
      <c r="V5" s="3">
        <v>6322.6</v>
      </c>
      <c r="W5" s="3">
        <v>6109.6</v>
      </c>
      <c r="X5" s="3">
        <v>6322.6</v>
      </c>
      <c r="Y5" s="3">
        <v>5629.2</v>
      </c>
      <c r="Z5" s="3">
        <v>5299.6</v>
      </c>
      <c r="AA5" s="3">
        <v>6168.1</v>
      </c>
      <c r="AB5" s="3">
        <v>7700.5</v>
      </c>
      <c r="AC5" s="3">
        <v>7671.8</v>
      </c>
      <c r="AD5" s="3">
        <v>7681.9</v>
      </c>
      <c r="AE5" s="3">
        <v>8675.78</v>
      </c>
      <c r="AF5" s="3">
        <v>8922.4</v>
      </c>
      <c r="AG5" s="3">
        <v>4223.9</v>
      </c>
      <c r="AH5" s="3">
        <v>3943.9</v>
      </c>
      <c r="AI5" s="3">
        <v>6357.7</v>
      </c>
      <c r="AJ5" s="3">
        <v>4958.4</v>
      </c>
      <c r="AK5" s="3">
        <v>5555</v>
      </c>
      <c r="AL5" s="3">
        <v>5660</v>
      </c>
      <c r="AM5" s="3">
        <v>6321.8</v>
      </c>
      <c r="AN5" s="3">
        <v>5991</v>
      </c>
      <c r="AO5" s="3"/>
      <c r="AP5" s="3"/>
    </row>
    <row r="6" spans="1:42" ht="24.75" customHeight="1">
      <c r="A6" s="11" t="s">
        <v>2</v>
      </c>
      <c r="B6" s="3"/>
      <c r="C6" s="13" t="s">
        <v>3</v>
      </c>
      <c r="D6" s="3">
        <f>2005-547.1</f>
        <v>1457.9</v>
      </c>
      <c r="E6" s="3">
        <v>5757.1</v>
      </c>
      <c r="F6" s="3">
        <f>4877.82-439.22</f>
        <v>4438.599999999999</v>
      </c>
      <c r="G6" s="3">
        <v>3243.3</v>
      </c>
      <c r="H6" s="3">
        <f>3851-204.5</f>
        <v>3646.5</v>
      </c>
      <c r="I6" s="3">
        <v>3401.4</v>
      </c>
      <c r="J6" s="3">
        <v>3861.4</v>
      </c>
      <c r="K6" s="3">
        <v>5770.6</v>
      </c>
      <c r="L6" s="3">
        <f>10278.1-96.7</f>
        <v>10181.4</v>
      </c>
      <c r="M6" s="3">
        <f>3126.6-430.4</f>
        <v>2696.2</v>
      </c>
      <c r="N6" s="3">
        <f>10174.9-785.7</f>
        <v>9389.199999999999</v>
      </c>
      <c r="O6" s="3">
        <f>3659.8-405.7</f>
        <v>3254.1000000000004</v>
      </c>
      <c r="P6" s="3">
        <f>3161.2-436.9</f>
        <v>2724.2999999999997</v>
      </c>
      <c r="Q6" s="3">
        <v>5023.6</v>
      </c>
      <c r="R6" s="3">
        <v>3202.5</v>
      </c>
      <c r="S6" s="3">
        <v>7291</v>
      </c>
      <c r="T6" s="3">
        <v>2581.5</v>
      </c>
      <c r="U6" s="3">
        <v>2627</v>
      </c>
      <c r="V6" s="3">
        <f>4640.8-150.4</f>
        <v>4490.400000000001</v>
      </c>
      <c r="W6" s="3">
        <f>4609.4-145.7</f>
        <v>4463.7</v>
      </c>
      <c r="X6" s="3">
        <v>4617.2</v>
      </c>
      <c r="Y6" s="3">
        <v>5067.4</v>
      </c>
      <c r="Z6" s="3">
        <f>4667.6-117.5</f>
        <v>4550.1</v>
      </c>
      <c r="AA6" s="3">
        <f>4748.6-129.5</f>
        <v>4619.1</v>
      </c>
      <c r="AB6" s="3">
        <v>5967.3</v>
      </c>
      <c r="AC6" s="3">
        <v>5978.2</v>
      </c>
      <c r="AD6" s="3">
        <v>5981.2</v>
      </c>
      <c r="AE6" s="3">
        <v>7674.78</v>
      </c>
      <c r="AF6" s="3">
        <v>6627.2</v>
      </c>
      <c r="AG6" s="3">
        <v>3850.7</v>
      </c>
      <c r="AH6" s="3">
        <v>3484.3</v>
      </c>
      <c r="AI6" s="3">
        <f>4800-199.3</f>
        <v>4600.7</v>
      </c>
      <c r="AJ6" s="3">
        <v>3748.7</v>
      </c>
      <c r="AK6" s="3">
        <v>3315.5</v>
      </c>
      <c r="AL6" s="3">
        <v>3210.4</v>
      </c>
      <c r="AM6" s="3">
        <v>3691.2</v>
      </c>
      <c r="AN6" s="3">
        <f>5354-1914.4</f>
        <v>3439.6</v>
      </c>
      <c r="AO6" s="3"/>
      <c r="AP6" s="3"/>
    </row>
    <row r="7" spans="1:42" ht="24.75" customHeight="1">
      <c r="A7" s="1" t="s">
        <v>4</v>
      </c>
      <c r="B7" s="3"/>
      <c r="C7" s="13">
        <v>1788.2</v>
      </c>
      <c r="D7" s="3">
        <v>647.1</v>
      </c>
      <c r="E7" s="3">
        <v>0</v>
      </c>
      <c r="F7" s="3">
        <v>439.22</v>
      </c>
      <c r="G7" s="3"/>
      <c r="H7" s="3">
        <v>204.5</v>
      </c>
      <c r="I7" s="3">
        <v>0</v>
      </c>
      <c r="J7" s="3">
        <v>411.9</v>
      </c>
      <c r="K7" s="3">
        <v>0</v>
      </c>
      <c r="L7" s="3">
        <v>96.7</v>
      </c>
      <c r="M7" s="3">
        <v>430.4</v>
      </c>
      <c r="N7" s="3">
        <v>785.7</v>
      </c>
      <c r="O7" s="3">
        <v>405.7</v>
      </c>
      <c r="P7" s="8">
        <v>436.9</v>
      </c>
      <c r="Q7" s="3"/>
      <c r="R7" s="3"/>
      <c r="S7" s="3" t="s">
        <v>148</v>
      </c>
      <c r="T7" s="3"/>
      <c r="U7" s="3"/>
      <c r="V7" s="3">
        <v>150.4</v>
      </c>
      <c r="W7" s="3">
        <v>145.7</v>
      </c>
      <c r="X7" s="3"/>
      <c r="Y7" s="3"/>
      <c r="Z7" s="3">
        <v>117.5</v>
      </c>
      <c r="AA7" s="3">
        <v>129.5</v>
      </c>
      <c r="AB7" s="3"/>
      <c r="AC7" s="3"/>
      <c r="AD7" s="3"/>
      <c r="AE7" s="3"/>
      <c r="AF7" s="3"/>
      <c r="AG7" s="3"/>
      <c r="AH7" s="3"/>
      <c r="AI7" s="3">
        <v>199.3</v>
      </c>
      <c r="AJ7" s="3"/>
      <c r="AK7" s="3"/>
      <c r="AL7" s="3"/>
      <c r="AM7" s="3"/>
      <c r="AN7" s="3"/>
      <c r="AO7" s="3"/>
      <c r="AP7" s="3"/>
    </row>
    <row r="8" spans="1:42" ht="24.75" customHeight="1">
      <c r="A8" s="1" t="s">
        <v>5</v>
      </c>
      <c r="B8" s="3"/>
      <c r="C8" s="13">
        <v>1080.5</v>
      </c>
      <c r="D8" s="3"/>
      <c r="E8" s="3">
        <v>1915.6</v>
      </c>
      <c r="F8" s="3">
        <v>1366.7</v>
      </c>
      <c r="G8" s="3">
        <v>456.1</v>
      </c>
      <c r="H8" s="3">
        <v>392.9</v>
      </c>
      <c r="I8" s="3">
        <v>456.1</v>
      </c>
      <c r="J8" s="3">
        <v>393.3</v>
      </c>
      <c r="K8" s="3">
        <v>966.3</v>
      </c>
      <c r="L8" s="3">
        <v>4267.3</v>
      </c>
      <c r="M8" s="3">
        <v>736.8</v>
      </c>
      <c r="N8" s="3">
        <v>2797.6</v>
      </c>
      <c r="O8" s="3">
        <v>1131.1</v>
      </c>
      <c r="P8" s="8">
        <v>605</v>
      </c>
      <c r="Q8" s="3">
        <v>705.1</v>
      </c>
      <c r="R8" s="3">
        <v>723.2</v>
      </c>
      <c r="S8" s="3">
        <v>1022</v>
      </c>
      <c r="T8" s="3">
        <v>325.6</v>
      </c>
      <c r="U8" s="3">
        <v>334.1</v>
      </c>
      <c r="V8" s="3">
        <v>1681.5</v>
      </c>
      <c r="W8" s="3">
        <v>1680</v>
      </c>
      <c r="X8" s="3">
        <v>1674.2</v>
      </c>
      <c r="Y8" s="3">
        <v>665.8</v>
      </c>
      <c r="Z8" s="3">
        <v>467.2</v>
      </c>
      <c r="AA8" s="3">
        <v>869.4</v>
      </c>
      <c r="AB8" s="3">
        <v>975.3</v>
      </c>
      <c r="AC8" s="3">
        <v>953.1</v>
      </c>
      <c r="AD8" s="3">
        <v>953.3</v>
      </c>
      <c r="AE8" s="3">
        <v>1001</v>
      </c>
      <c r="AF8" s="3">
        <v>2295.2</v>
      </c>
      <c r="AG8" s="3">
        <v>456.1</v>
      </c>
      <c r="AH8" s="3">
        <v>484.1</v>
      </c>
      <c r="AI8" s="3">
        <v>1469.9</v>
      </c>
      <c r="AJ8" s="3">
        <v>764.7</v>
      </c>
      <c r="AK8" s="3">
        <v>408.8</v>
      </c>
      <c r="AL8" s="3">
        <v>391.6</v>
      </c>
      <c r="AM8" s="3">
        <v>353.6</v>
      </c>
      <c r="AN8" s="3">
        <v>637.8</v>
      </c>
      <c r="AO8" s="3"/>
      <c r="AP8" s="3"/>
    </row>
    <row r="9" spans="1:42" ht="24.75" customHeight="1">
      <c r="A9" s="1" t="s">
        <v>6</v>
      </c>
      <c r="B9" s="2"/>
      <c r="C9" s="3"/>
      <c r="D9" s="3"/>
      <c r="E9" s="3"/>
      <c r="F9" s="3" t="s">
        <v>155</v>
      </c>
      <c r="G9" s="3" t="str">
        <f>G32</f>
        <v>54:32:010322:44</v>
      </c>
      <c r="H9" s="3" t="str">
        <f aca="true" t="shared" si="0" ref="H9:AN9">H32</f>
        <v>54:32:010259:40</v>
      </c>
      <c r="I9" s="3" t="str">
        <f t="shared" si="0"/>
        <v>54:32:010322</v>
      </c>
      <c r="J9" s="3" t="str">
        <f t="shared" si="0"/>
        <v>54:32:010259:41</v>
      </c>
      <c r="K9" s="3">
        <f t="shared" si="0"/>
        <v>0</v>
      </c>
      <c r="L9" s="3" t="str">
        <f t="shared" si="0"/>
        <v>54:32:010333:44</v>
      </c>
      <c r="M9" s="3" t="str">
        <f t="shared" si="0"/>
        <v>54:32:010333:41</v>
      </c>
      <c r="N9" s="3">
        <f t="shared" si="0"/>
        <v>0</v>
      </c>
      <c r="O9" s="3" t="str">
        <f t="shared" si="0"/>
        <v>54:32:010333:39</v>
      </c>
      <c r="P9" s="35" t="s">
        <v>177</v>
      </c>
      <c r="Q9" s="3" t="str">
        <f t="shared" si="0"/>
        <v>54:32:010494:32</v>
      </c>
      <c r="R9" s="3" t="str">
        <f t="shared" si="0"/>
        <v>54:32:010473:16</v>
      </c>
      <c r="S9" s="3" t="str">
        <f t="shared" si="0"/>
        <v>54:32:010045:5</v>
      </c>
      <c r="T9" s="3" t="str">
        <f t="shared" si="0"/>
        <v>54:32:010045:1</v>
      </c>
      <c r="U9" s="3" t="str">
        <f t="shared" si="0"/>
        <v>54:32:010259:6</v>
      </c>
      <c r="V9" s="3" t="str">
        <f t="shared" si="0"/>
        <v>54:32:010447:421</v>
      </c>
      <c r="W9" s="3" t="str">
        <f t="shared" si="0"/>
        <v>54:32010447:416</v>
      </c>
      <c r="X9" s="3" t="str">
        <f t="shared" si="0"/>
        <v>54:32010447:458</v>
      </c>
      <c r="Y9" s="3">
        <f t="shared" si="0"/>
        <v>0</v>
      </c>
      <c r="Z9" s="3">
        <f t="shared" si="0"/>
        <v>0</v>
      </c>
      <c r="AA9" s="3" t="str">
        <f t="shared" si="0"/>
        <v>54:32:010447:427</v>
      </c>
      <c r="AB9" s="3" t="str">
        <f t="shared" si="0"/>
        <v>54:32:010447:415</v>
      </c>
      <c r="AC9" s="3" t="str">
        <f t="shared" si="0"/>
        <v>54:32:010447:425</v>
      </c>
      <c r="AD9" s="3" t="str">
        <f t="shared" si="0"/>
        <v>54:32:010447:426</v>
      </c>
      <c r="AE9" s="3" t="str">
        <f t="shared" si="0"/>
        <v>54:32:010322:24</v>
      </c>
      <c r="AF9" s="3" t="str">
        <f t="shared" si="0"/>
        <v>54:32:010259:99</v>
      </c>
      <c r="AG9" s="3" t="str">
        <f t="shared" si="0"/>
        <v>54:32:010259:60</v>
      </c>
      <c r="AH9" s="3" t="str">
        <f t="shared" si="0"/>
        <v>54:32:010259:17</v>
      </c>
      <c r="AI9" s="3" t="str">
        <f t="shared" si="0"/>
        <v>54:32:010686:45</v>
      </c>
      <c r="AJ9" s="3" t="str">
        <f t="shared" si="0"/>
        <v>54:32010685:60</v>
      </c>
      <c r="AK9" s="3" t="str">
        <f t="shared" si="0"/>
        <v>54:32:010658:2</v>
      </c>
      <c r="AL9" s="3" t="str">
        <f t="shared" si="0"/>
        <v>54:32:010658:2</v>
      </c>
      <c r="AM9" s="3" t="str">
        <f t="shared" si="0"/>
        <v>54:32:010685:4</v>
      </c>
      <c r="AN9" s="3" t="str">
        <f t="shared" si="0"/>
        <v>54:32:010685:4</v>
      </c>
      <c r="AO9" s="3"/>
      <c r="AP9" s="3"/>
    </row>
    <row r="10" spans="1:42" ht="24.75" customHeight="1">
      <c r="A10" s="1" t="s">
        <v>7</v>
      </c>
      <c r="B10" s="3"/>
      <c r="C10" s="13">
        <v>1983</v>
      </c>
      <c r="D10" s="3">
        <v>2013</v>
      </c>
      <c r="E10" s="3">
        <v>2008</v>
      </c>
      <c r="F10" s="3">
        <v>2014</v>
      </c>
      <c r="G10" s="3">
        <v>1994</v>
      </c>
      <c r="H10" s="3">
        <v>2005</v>
      </c>
      <c r="I10" s="3">
        <v>1992</v>
      </c>
      <c r="J10" s="3">
        <v>2004</v>
      </c>
      <c r="K10" s="3">
        <v>2011</v>
      </c>
      <c r="L10" s="3">
        <v>2013</v>
      </c>
      <c r="M10" s="3">
        <v>2012</v>
      </c>
      <c r="N10" s="3">
        <v>2010</v>
      </c>
      <c r="O10" s="7">
        <v>2011</v>
      </c>
      <c r="P10" s="8">
        <v>2013</v>
      </c>
      <c r="Q10" s="3">
        <v>2009</v>
      </c>
      <c r="R10" s="3">
        <v>2007</v>
      </c>
      <c r="S10" s="3">
        <v>1982</v>
      </c>
      <c r="T10" s="3">
        <v>1985</v>
      </c>
      <c r="U10" s="3">
        <v>1980</v>
      </c>
      <c r="V10" s="3">
        <v>2012</v>
      </c>
      <c r="W10" s="3">
        <v>2014</v>
      </c>
      <c r="X10" s="3">
        <v>2013</v>
      </c>
      <c r="Y10" s="3">
        <v>1996</v>
      </c>
      <c r="Z10" s="3">
        <v>1999</v>
      </c>
      <c r="AA10" s="3">
        <v>2010</v>
      </c>
      <c r="AB10" s="3">
        <v>2011</v>
      </c>
      <c r="AC10" s="3">
        <v>2012</v>
      </c>
      <c r="AD10" s="3">
        <v>2012</v>
      </c>
      <c r="AE10" s="3">
        <v>1993</v>
      </c>
      <c r="AF10" s="3">
        <v>2011</v>
      </c>
      <c r="AG10" s="3">
        <v>2007</v>
      </c>
      <c r="AH10" s="3">
        <v>1992</v>
      </c>
      <c r="AI10" s="3">
        <v>2010</v>
      </c>
      <c r="AJ10" s="3">
        <v>2008</v>
      </c>
      <c r="AK10" s="3">
        <v>2001</v>
      </c>
      <c r="AL10" s="3">
        <v>2001</v>
      </c>
      <c r="AM10" s="3">
        <v>2002</v>
      </c>
      <c r="AN10" s="3" t="s">
        <v>234</v>
      </c>
      <c r="AO10" s="3"/>
      <c r="AP10" s="3"/>
    </row>
    <row r="11" spans="1:42" ht="24.75" customHeight="1">
      <c r="A11" s="1" t="s">
        <v>8</v>
      </c>
      <c r="B11" s="13"/>
      <c r="C11" s="13" t="s">
        <v>9</v>
      </c>
      <c r="D11" s="13" t="s">
        <v>9</v>
      </c>
      <c r="E11" s="13" t="s">
        <v>9</v>
      </c>
      <c r="F11" s="13" t="s">
        <v>9</v>
      </c>
      <c r="G11" s="13" t="s">
        <v>9</v>
      </c>
      <c r="H11" s="13" t="s">
        <v>9</v>
      </c>
      <c r="I11" s="13" t="s">
        <v>9</v>
      </c>
      <c r="J11" s="13" t="s">
        <v>9</v>
      </c>
      <c r="K11" s="13" t="s">
        <v>9</v>
      </c>
      <c r="L11" s="13" t="s">
        <v>9</v>
      </c>
      <c r="M11" s="13" t="s">
        <v>9</v>
      </c>
      <c r="N11" s="13" t="s">
        <v>9</v>
      </c>
      <c r="O11" s="13" t="s">
        <v>9</v>
      </c>
      <c r="P11" s="13" t="s">
        <v>9</v>
      </c>
      <c r="Q11" s="13" t="s">
        <v>9</v>
      </c>
      <c r="R11" s="13" t="s">
        <v>9</v>
      </c>
      <c r="S11" s="13" t="s">
        <v>9</v>
      </c>
      <c r="T11" s="13" t="s">
        <v>9</v>
      </c>
      <c r="U11" s="13" t="s">
        <v>9</v>
      </c>
      <c r="V11" s="13" t="s">
        <v>9</v>
      </c>
      <c r="W11" s="13" t="s">
        <v>9</v>
      </c>
      <c r="X11" s="13" t="s">
        <v>9</v>
      </c>
      <c r="Y11" s="13" t="s">
        <v>9</v>
      </c>
      <c r="Z11" s="13" t="s">
        <v>9</v>
      </c>
      <c r="AA11" s="13" t="s">
        <v>9</v>
      </c>
      <c r="AB11" s="13" t="s">
        <v>9</v>
      </c>
      <c r="AC11" s="13" t="s">
        <v>9</v>
      </c>
      <c r="AD11" s="13" t="s">
        <v>9</v>
      </c>
      <c r="AE11" s="13" t="s">
        <v>9</v>
      </c>
      <c r="AF11" s="13" t="s">
        <v>9</v>
      </c>
      <c r="AG11" s="13" t="s">
        <v>9</v>
      </c>
      <c r="AH11" s="13" t="s">
        <v>9</v>
      </c>
      <c r="AI11" s="13" t="s">
        <v>9</v>
      </c>
      <c r="AJ11" s="13" t="s">
        <v>9</v>
      </c>
      <c r="AK11" s="13" t="s">
        <v>9</v>
      </c>
      <c r="AL11" s="13" t="s">
        <v>9</v>
      </c>
      <c r="AM11" s="13" t="s">
        <v>9</v>
      </c>
      <c r="AN11" s="13" t="s">
        <v>9</v>
      </c>
      <c r="AO11" s="3"/>
      <c r="AP11" s="3"/>
    </row>
    <row r="12" spans="1:42" ht="57" customHeight="1">
      <c r="A12" s="14"/>
      <c r="B12" s="1" t="s">
        <v>10</v>
      </c>
      <c r="C12" s="15" t="s">
        <v>40</v>
      </c>
      <c r="D12" s="3" t="s">
        <v>156</v>
      </c>
      <c r="E12" s="3" t="s">
        <v>156</v>
      </c>
      <c r="F12" s="3" t="s">
        <v>151</v>
      </c>
      <c r="G12" s="3" t="s">
        <v>156</v>
      </c>
      <c r="H12" s="3" t="s">
        <v>156</v>
      </c>
      <c r="I12" s="3" t="s">
        <v>156</v>
      </c>
      <c r="J12" s="3" t="s">
        <v>156</v>
      </c>
      <c r="K12" s="3" t="s">
        <v>156</v>
      </c>
      <c r="L12" s="3" t="s">
        <v>156</v>
      </c>
      <c r="M12" s="3" t="s">
        <v>156</v>
      </c>
      <c r="N12" s="3" t="s">
        <v>156</v>
      </c>
      <c r="O12" s="3" t="s">
        <v>156</v>
      </c>
      <c r="P12" s="3" t="s">
        <v>156</v>
      </c>
      <c r="Q12" s="3" t="s">
        <v>156</v>
      </c>
      <c r="R12" s="3" t="s">
        <v>156</v>
      </c>
      <c r="S12" s="3" t="s">
        <v>156</v>
      </c>
      <c r="T12" s="3" t="s">
        <v>156</v>
      </c>
      <c r="U12" s="3" t="s">
        <v>156</v>
      </c>
      <c r="V12" s="3" t="s">
        <v>156</v>
      </c>
      <c r="W12" s="3" t="s">
        <v>156</v>
      </c>
      <c r="X12" s="3" t="s">
        <v>156</v>
      </c>
      <c r="Y12" s="3" t="s">
        <v>156</v>
      </c>
      <c r="Z12" s="3" t="s">
        <v>156</v>
      </c>
      <c r="AA12" s="42" t="s">
        <v>156</v>
      </c>
      <c r="AB12" s="3" t="s">
        <v>156</v>
      </c>
      <c r="AC12" s="3" t="s">
        <v>156</v>
      </c>
      <c r="AD12" s="42" t="s">
        <v>156</v>
      </c>
      <c r="AE12" s="3" t="s">
        <v>156</v>
      </c>
      <c r="AF12" s="3" t="s">
        <v>156</v>
      </c>
      <c r="AG12" s="3" t="s">
        <v>156</v>
      </c>
      <c r="AH12" s="3" t="s">
        <v>156</v>
      </c>
      <c r="AI12" s="3" t="s">
        <v>156</v>
      </c>
      <c r="AJ12" s="3" t="s">
        <v>156</v>
      </c>
      <c r="AK12" s="3" t="s">
        <v>156</v>
      </c>
      <c r="AL12" s="3" t="s">
        <v>156</v>
      </c>
      <c r="AM12" s="3" t="s">
        <v>156</v>
      </c>
      <c r="AN12" s="3" t="s">
        <v>156</v>
      </c>
      <c r="AO12" s="3"/>
      <c r="AP12" s="3"/>
    </row>
    <row r="13" spans="1:42" ht="24.75" customHeight="1">
      <c r="A13" s="14"/>
      <c r="B13" s="30" t="s">
        <v>11</v>
      </c>
      <c r="C13" s="31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7"/>
      <c r="P13" s="8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ht="24.75" customHeight="1">
      <c r="A14" s="1"/>
      <c r="B14" s="32" t="s">
        <v>41</v>
      </c>
      <c r="C14" s="32" t="s">
        <v>41</v>
      </c>
      <c r="D14" s="32" t="s">
        <v>41</v>
      </c>
      <c r="E14" s="32" t="s">
        <v>41</v>
      </c>
      <c r="F14" s="32" t="s">
        <v>41</v>
      </c>
      <c r="G14" s="32" t="s">
        <v>41</v>
      </c>
      <c r="H14" s="32" t="s">
        <v>41</v>
      </c>
      <c r="I14" s="32" t="s">
        <v>41</v>
      </c>
      <c r="J14" s="32" t="s">
        <v>41</v>
      </c>
      <c r="K14" s="32" t="s">
        <v>41</v>
      </c>
      <c r="L14" s="32" t="s">
        <v>41</v>
      </c>
      <c r="M14" s="32" t="s">
        <v>41</v>
      </c>
      <c r="N14" s="32" t="s">
        <v>41</v>
      </c>
      <c r="O14" s="32" t="s">
        <v>41</v>
      </c>
      <c r="P14" s="32" t="s">
        <v>41</v>
      </c>
      <c r="Q14" s="32" t="s">
        <v>41</v>
      </c>
      <c r="R14" s="32" t="s">
        <v>41</v>
      </c>
      <c r="S14" s="32" t="s">
        <v>41</v>
      </c>
      <c r="T14" s="32" t="s">
        <v>41</v>
      </c>
      <c r="U14" s="32" t="s">
        <v>41</v>
      </c>
      <c r="V14" s="32" t="s">
        <v>41</v>
      </c>
      <c r="W14" s="32" t="s">
        <v>41</v>
      </c>
      <c r="X14" s="32" t="s">
        <v>41</v>
      </c>
      <c r="Y14" s="32" t="s">
        <v>41</v>
      </c>
      <c r="Z14" s="32" t="s">
        <v>41</v>
      </c>
      <c r="AA14" s="32" t="s">
        <v>41</v>
      </c>
      <c r="AB14" s="32" t="s">
        <v>41</v>
      </c>
      <c r="AC14" s="32" t="s">
        <v>41</v>
      </c>
      <c r="AD14" s="32" t="s">
        <v>41</v>
      </c>
      <c r="AE14" s="32" t="s">
        <v>41</v>
      </c>
      <c r="AF14" s="32" t="s">
        <v>41</v>
      </c>
      <c r="AG14" s="32" t="s">
        <v>41</v>
      </c>
      <c r="AH14" s="32" t="s">
        <v>41</v>
      </c>
      <c r="AI14" s="32" t="s">
        <v>41</v>
      </c>
      <c r="AJ14" s="32" t="s">
        <v>41</v>
      </c>
      <c r="AK14" s="32" t="s">
        <v>41</v>
      </c>
      <c r="AL14" s="32" t="s">
        <v>41</v>
      </c>
      <c r="AM14" s="32" t="s">
        <v>41</v>
      </c>
      <c r="AN14" s="32" t="s">
        <v>41</v>
      </c>
      <c r="AO14" s="3"/>
      <c r="AP14" s="3"/>
    </row>
    <row r="15" spans="1:42" ht="24.75" customHeight="1">
      <c r="A15" s="14"/>
      <c r="B15" s="1" t="s">
        <v>12</v>
      </c>
      <c r="C15" s="13" t="s">
        <v>42</v>
      </c>
      <c r="D15" s="3" t="s">
        <v>124</v>
      </c>
      <c r="E15" s="3" t="s">
        <v>128</v>
      </c>
      <c r="F15" s="3" t="s">
        <v>152</v>
      </c>
      <c r="G15" s="3" t="s">
        <v>157</v>
      </c>
      <c r="H15" s="3" t="s">
        <v>163</v>
      </c>
      <c r="I15" s="3" t="s">
        <v>164</v>
      </c>
      <c r="J15" s="3" t="s">
        <v>168</v>
      </c>
      <c r="K15" s="3" t="s">
        <v>169</v>
      </c>
      <c r="L15" s="3" t="s">
        <v>170</v>
      </c>
      <c r="M15" s="3" t="s">
        <v>171</v>
      </c>
      <c r="N15" s="3" t="s">
        <v>172</v>
      </c>
      <c r="O15" s="3" t="s">
        <v>174</v>
      </c>
      <c r="P15" s="3" t="s">
        <v>176</v>
      </c>
      <c r="Q15" s="3" t="s">
        <v>178</v>
      </c>
      <c r="R15" s="3" t="s">
        <v>180</v>
      </c>
      <c r="S15" s="3" t="s">
        <v>181</v>
      </c>
      <c r="T15" s="3" t="s">
        <v>182</v>
      </c>
      <c r="U15" s="3" t="s">
        <v>183</v>
      </c>
      <c r="V15" s="3" t="s">
        <v>198</v>
      </c>
      <c r="W15" s="3" t="s">
        <v>199</v>
      </c>
      <c r="X15" s="3" t="s">
        <v>200</v>
      </c>
      <c r="Y15" s="3" t="s">
        <v>203</v>
      </c>
      <c r="Z15" s="3" t="s">
        <v>204</v>
      </c>
      <c r="AA15" s="3" t="s">
        <v>205</v>
      </c>
      <c r="AB15" s="3" t="s">
        <v>208</v>
      </c>
      <c r="AC15" s="3" t="s">
        <v>209</v>
      </c>
      <c r="AD15" s="3" t="s">
        <v>212</v>
      </c>
      <c r="AE15" s="3" t="s">
        <v>213</v>
      </c>
      <c r="AF15" s="3" t="s">
        <v>215</v>
      </c>
      <c r="AG15" s="3" t="s">
        <v>217</v>
      </c>
      <c r="AH15" s="3" t="s">
        <v>219</v>
      </c>
      <c r="AI15" s="3" t="s">
        <v>223</v>
      </c>
      <c r="AJ15" s="3" t="s">
        <v>225</v>
      </c>
      <c r="AK15" s="3" t="s">
        <v>228</v>
      </c>
      <c r="AL15" s="3" t="s">
        <v>230</v>
      </c>
      <c r="AM15" s="3" t="s">
        <v>231</v>
      </c>
      <c r="AN15" s="3" t="s">
        <v>235</v>
      </c>
      <c r="AO15" s="3"/>
      <c r="AP15" s="3"/>
    </row>
    <row r="16" spans="1:42" ht="24.75" customHeight="1">
      <c r="A16" s="14"/>
      <c r="B16" s="1" t="s">
        <v>13</v>
      </c>
      <c r="C16" s="13" t="s">
        <v>14</v>
      </c>
      <c r="D16" s="13" t="s">
        <v>14</v>
      </c>
      <c r="E16" s="13" t="s">
        <v>14</v>
      </c>
      <c r="F16" s="13" t="s">
        <v>14</v>
      </c>
      <c r="G16" s="13" t="s">
        <v>14</v>
      </c>
      <c r="H16" s="13" t="s">
        <v>14</v>
      </c>
      <c r="I16" s="13" t="s">
        <v>14</v>
      </c>
      <c r="J16" s="13" t="s">
        <v>14</v>
      </c>
      <c r="K16" s="13" t="s">
        <v>14</v>
      </c>
      <c r="L16" s="13" t="s">
        <v>14</v>
      </c>
      <c r="M16" s="13" t="s">
        <v>14</v>
      </c>
      <c r="N16" s="13" t="s">
        <v>14</v>
      </c>
      <c r="O16" s="13" t="s">
        <v>14</v>
      </c>
      <c r="P16" s="13" t="s">
        <v>14</v>
      </c>
      <c r="Q16" s="13" t="s">
        <v>14</v>
      </c>
      <c r="R16" s="13" t="s">
        <v>14</v>
      </c>
      <c r="S16" s="13" t="s">
        <v>14</v>
      </c>
      <c r="T16" s="13" t="s">
        <v>14</v>
      </c>
      <c r="U16" s="13" t="s">
        <v>14</v>
      </c>
      <c r="V16" s="13" t="s">
        <v>14</v>
      </c>
      <c r="W16" s="13" t="s">
        <v>14</v>
      </c>
      <c r="X16" s="13" t="s">
        <v>14</v>
      </c>
      <c r="Y16" s="13" t="s">
        <v>14</v>
      </c>
      <c r="Z16" s="13" t="s">
        <v>14</v>
      </c>
      <c r="AA16" s="13" t="s">
        <v>14</v>
      </c>
      <c r="AB16" s="13" t="s">
        <v>14</v>
      </c>
      <c r="AC16" s="13" t="s">
        <v>14</v>
      </c>
      <c r="AD16" s="13" t="s">
        <v>14</v>
      </c>
      <c r="AE16" s="13" t="s">
        <v>14</v>
      </c>
      <c r="AF16" s="13" t="s">
        <v>14</v>
      </c>
      <c r="AG16" s="13" t="s">
        <v>14</v>
      </c>
      <c r="AH16" s="13" t="s">
        <v>14</v>
      </c>
      <c r="AI16" s="13" t="s">
        <v>14</v>
      </c>
      <c r="AJ16" s="13" t="s">
        <v>14</v>
      </c>
      <c r="AK16" s="13" t="s">
        <v>14</v>
      </c>
      <c r="AL16" s="13" t="s">
        <v>14</v>
      </c>
      <c r="AM16" s="13" t="s">
        <v>14</v>
      </c>
      <c r="AN16" s="13" t="s">
        <v>14</v>
      </c>
      <c r="AO16" s="3"/>
      <c r="AP16" s="3"/>
    </row>
    <row r="17" spans="1:42" ht="24.75" customHeight="1">
      <c r="A17" s="14"/>
      <c r="B17" s="1" t="s">
        <v>7</v>
      </c>
      <c r="C17" s="13">
        <v>1983</v>
      </c>
      <c r="D17" s="3">
        <v>2013</v>
      </c>
      <c r="E17" s="3">
        <v>2008</v>
      </c>
      <c r="F17" s="3">
        <v>2014</v>
      </c>
      <c r="G17" s="3">
        <v>1994</v>
      </c>
      <c r="H17" s="3">
        <v>2005</v>
      </c>
      <c r="I17" s="3">
        <v>1992</v>
      </c>
      <c r="J17" s="3">
        <v>2004</v>
      </c>
      <c r="K17" s="3">
        <v>2011</v>
      </c>
      <c r="L17" s="3">
        <f>L10</f>
        <v>2013</v>
      </c>
      <c r="M17" s="3">
        <f aca="true" t="shared" si="1" ref="M17:AN17">M10</f>
        <v>2012</v>
      </c>
      <c r="N17" s="3">
        <f t="shared" si="1"/>
        <v>2010</v>
      </c>
      <c r="O17" s="3">
        <f t="shared" si="1"/>
        <v>2011</v>
      </c>
      <c r="P17" s="3">
        <f t="shared" si="1"/>
        <v>2013</v>
      </c>
      <c r="Q17" s="3">
        <f t="shared" si="1"/>
        <v>2009</v>
      </c>
      <c r="R17" s="3">
        <f t="shared" si="1"/>
        <v>2007</v>
      </c>
      <c r="S17" s="3">
        <f t="shared" si="1"/>
        <v>1982</v>
      </c>
      <c r="T17" s="3">
        <f t="shared" si="1"/>
        <v>1985</v>
      </c>
      <c r="U17" s="3">
        <f t="shared" si="1"/>
        <v>1980</v>
      </c>
      <c r="V17" s="3">
        <f t="shared" si="1"/>
        <v>2012</v>
      </c>
      <c r="W17" s="3">
        <f t="shared" si="1"/>
        <v>2014</v>
      </c>
      <c r="X17" s="3">
        <f t="shared" si="1"/>
        <v>2013</v>
      </c>
      <c r="Y17" s="3">
        <f t="shared" si="1"/>
        <v>1996</v>
      </c>
      <c r="Z17" s="3">
        <f t="shared" si="1"/>
        <v>1999</v>
      </c>
      <c r="AA17" s="3">
        <f t="shared" si="1"/>
        <v>2010</v>
      </c>
      <c r="AB17" s="3">
        <f t="shared" si="1"/>
        <v>2011</v>
      </c>
      <c r="AC17" s="3">
        <f t="shared" si="1"/>
        <v>2012</v>
      </c>
      <c r="AD17" s="3">
        <f t="shared" si="1"/>
        <v>2012</v>
      </c>
      <c r="AE17" s="3">
        <f t="shared" si="1"/>
        <v>1993</v>
      </c>
      <c r="AF17" s="3">
        <f t="shared" si="1"/>
        <v>2011</v>
      </c>
      <c r="AG17" s="3">
        <f t="shared" si="1"/>
        <v>2007</v>
      </c>
      <c r="AH17" s="3">
        <f t="shared" si="1"/>
        <v>1992</v>
      </c>
      <c r="AI17" s="3">
        <f t="shared" si="1"/>
        <v>2010</v>
      </c>
      <c r="AJ17" s="3">
        <f t="shared" si="1"/>
        <v>2008</v>
      </c>
      <c r="AK17" s="3">
        <f t="shared" si="1"/>
        <v>2001</v>
      </c>
      <c r="AL17" s="3">
        <f t="shared" si="1"/>
        <v>2001</v>
      </c>
      <c r="AM17" s="3">
        <f t="shared" si="1"/>
        <v>2002</v>
      </c>
      <c r="AN17" s="3" t="str">
        <f t="shared" si="1"/>
        <v>2004-2005</v>
      </c>
      <c r="AO17" s="3"/>
      <c r="AP17" s="3"/>
    </row>
    <row r="18" spans="1:42" ht="24.75" customHeight="1">
      <c r="A18" s="14"/>
      <c r="B18" s="1" t="s">
        <v>15</v>
      </c>
      <c r="C18" s="13" t="s">
        <v>17</v>
      </c>
      <c r="D18" s="3" t="s">
        <v>161</v>
      </c>
      <c r="E18" s="3" t="s">
        <v>161</v>
      </c>
      <c r="F18" s="3" t="s">
        <v>161</v>
      </c>
      <c r="G18" s="13" t="s">
        <v>17</v>
      </c>
      <c r="H18" s="3" t="s">
        <v>161</v>
      </c>
      <c r="I18" s="3" t="s">
        <v>161</v>
      </c>
      <c r="J18" s="3" t="s">
        <v>161</v>
      </c>
      <c r="K18" s="3" t="s">
        <v>161</v>
      </c>
      <c r="L18" s="3" t="s">
        <v>161</v>
      </c>
      <c r="M18" s="3" t="s">
        <v>161</v>
      </c>
      <c r="N18" s="3" t="s">
        <v>161</v>
      </c>
      <c r="O18" s="3" t="s">
        <v>161</v>
      </c>
      <c r="P18" s="3" t="s">
        <v>161</v>
      </c>
      <c r="Q18" s="3" t="s">
        <v>161</v>
      </c>
      <c r="R18" s="3" t="s">
        <v>161</v>
      </c>
      <c r="S18" s="13" t="s">
        <v>17</v>
      </c>
      <c r="T18" s="13" t="s">
        <v>17</v>
      </c>
      <c r="U18" s="13" t="s">
        <v>17</v>
      </c>
      <c r="V18" s="3" t="s">
        <v>161</v>
      </c>
      <c r="W18" s="3" t="s">
        <v>161</v>
      </c>
      <c r="X18" s="3" t="s">
        <v>161</v>
      </c>
      <c r="Y18" s="3" t="s">
        <v>161</v>
      </c>
      <c r="Z18" s="3" t="s">
        <v>161</v>
      </c>
      <c r="AA18" s="3" t="s">
        <v>161</v>
      </c>
      <c r="AB18" s="3" t="s">
        <v>161</v>
      </c>
      <c r="AC18" s="3" t="s">
        <v>161</v>
      </c>
      <c r="AD18" s="3" t="s">
        <v>161</v>
      </c>
      <c r="AE18" s="3" t="s">
        <v>161</v>
      </c>
      <c r="AF18" s="3" t="s">
        <v>161</v>
      </c>
      <c r="AG18" s="3" t="s">
        <v>161</v>
      </c>
      <c r="AH18" s="3" t="s">
        <v>161</v>
      </c>
      <c r="AI18" s="3" t="s">
        <v>161</v>
      </c>
      <c r="AJ18" s="3" t="s">
        <v>161</v>
      </c>
      <c r="AK18" s="3" t="s">
        <v>161</v>
      </c>
      <c r="AL18" s="3" t="s">
        <v>161</v>
      </c>
      <c r="AM18" s="3" t="s">
        <v>161</v>
      </c>
      <c r="AN18" s="3" t="s">
        <v>161</v>
      </c>
      <c r="AO18" s="3"/>
      <c r="AP18" s="3"/>
    </row>
    <row r="19" spans="1:42" ht="24.75" customHeight="1">
      <c r="A19" s="14"/>
      <c r="B19" s="1" t="s">
        <v>16</v>
      </c>
      <c r="C19" s="13" t="s">
        <v>17</v>
      </c>
      <c r="D19" s="13" t="s">
        <v>17</v>
      </c>
      <c r="E19" s="13" t="s">
        <v>17</v>
      </c>
      <c r="F19" s="13" t="s">
        <v>17</v>
      </c>
      <c r="G19" s="13" t="s">
        <v>17</v>
      </c>
      <c r="H19" s="13" t="s">
        <v>17</v>
      </c>
      <c r="I19" s="13" t="s">
        <v>17</v>
      </c>
      <c r="J19" s="13" t="s">
        <v>17</v>
      </c>
      <c r="K19" s="13" t="s">
        <v>17</v>
      </c>
      <c r="L19" s="13" t="s">
        <v>17</v>
      </c>
      <c r="M19" s="13" t="s">
        <v>17</v>
      </c>
      <c r="N19" s="13" t="s">
        <v>17</v>
      </c>
      <c r="O19" s="13" t="s">
        <v>17</v>
      </c>
      <c r="P19" s="13" t="s">
        <v>17</v>
      </c>
      <c r="Q19" s="13" t="s">
        <v>17</v>
      </c>
      <c r="R19" s="13" t="s">
        <v>17</v>
      </c>
      <c r="S19" s="13" t="s">
        <v>17</v>
      </c>
      <c r="T19" s="13" t="s">
        <v>17</v>
      </c>
      <c r="U19" s="13" t="s">
        <v>17</v>
      </c>
      <c r="V19" s="13" t="s">
        <v>17</v>
      </c>
      <c r="W19" s="13" t="s">
        <v>17</v>
      </c>
      <c r="X19" s="13" t="s">
        <v>17</v>
      </c>
      <c r="Y19" s="13" t="s">
        <v>17</v>
      </c>
      <c r="Z19" s="13" t="s">
        <v>17</v>
      </c>
      <c r="AA19" s="13" t="s">
        <v>17</v>
      </c>
      <c r="AB19" s="13" t="s">
        <v>17</v>
      </c>
      <c r="AC19" s="13" t="s">
        <v>17</v>
      </c>
      <c r="AD19" s="13" t="s">
        <v>17</v>
      </c>
      <c r="AE19" s="13" t="s">
        <v>17</v>
      </c>
      <c r="AF19" s="13" t="s">
        <v>17</v>
      </c>
      <c r="AG19" s="13" t="s">
        <v>17</v>
      </c>
      <c r="AH19" s="13" t="s">
        <v>17</v>
      </c>
      <c r="AI19" s="13" t="s">
        <v>17</v>
      </c>
      <c r="AJ19" s="13" t="s">
        <v>17</v>
      </c>
      <c r="AK19" s="13" t="s">
        <v>17</v>
      </c>
      <c r="AL19" s="13" t="s">
        <v>17</v>
      </c>
      <c r="AM19" s="13" t="s">
        <v>17</v>
      </c>
      <c r="AN19" s="13" t="s">
        <v>17</v>
      </c>
      <c r="AO19" s="3"/>
      <c r="AP19" s="3"/>
    </row>
    <row r="20" spans="1:42" ht="24.75" customHeight="1">
      <c r="A20" s="14"/>
      <c r="B20" s="1" t="s">
        <v>18</v>
      </c>
      <c r="C20" s="13">
        <v>9</v>
      </c>
      <c r="D20" s="3">
        <v>3</v>
      </c>
      <c r="E20" s="3">
        <v>9</v>
      </c>
      <c r="F20" s="3">
        <v>10</v>
      </c>
      <c r="G20" s="3">
        <v>5</v>
      </c>
      <c r="H20" s="3">
        <v>6</v>
      </c>
      <c r="I20" s="3">
        <v>5</v>
      </c>
      <c r="J20" s="3">
        <v>6</v>
      </c>
      <c r="K20" s="3">
        <v>9</v>
      </c>
      <c r="L20" s="3">
        <v>10</v>
      </c>
      <c r="M20" s="3">
        <v>10</v>
      </c>
      <c r="N20" s="3">
        <v>10</v>
      </c>
      <c r="O20" s="3">
        <v>9</v>
      </c>
      <c r="P20" s="36">
        <v>10</v>
      </c>
      <c r="Q20" s="3">
        <v>9</v>
      </c>
      <c r="R20" s="3">
        <v>5</v>
      </c>
      <c r="S20" s="3">
        <v>9</v>
      </c>
      <c r="T20" s="3">
        <v>5</v>
      </c>
      <c r="U20" s="3">
        <v>5</v>
      </c>
      <c r="V20" s="3">
        <v>5</v>
      </c>
      <c r="W20" s="3">
        <v>5</v>
      </c>
      <c r="X20" s="3">
        <v>5</v>
      </c>
      <c r="Y20" s="3">
        <v>6</v>
      </c>
      <c r="Z20" s="3">
        <v>6</v>
      </c>
      <c r="AA20" s="3">
        <v>10</v>
      </c>
      <c r="AB20" s="3">
        <v>10</v>
      </c>
      <c r="AC20" s="3">
        <v>10</v>
      </c>
      <c r="AD20" s="3">
        <v>10</v>
      </c>
      <c r="AE20" s="3">
        <v>9</v>
      </c>
      <c r="AF20" s="3">
        <v>10</v>
      </c>
      <c r="AG20" s="3">
        <v>6</v>
      </c>
      <c r="AH20" s="3">
        <v>5</v>
      </c>
      <c r="AI20" s="3">
        <v>10</v>
      </c>
      <c r="AJ20" s="3">
        <v>10</v>
      </c>
      <c r="AK20" s="3">
        <v>10</v>
      </c>
      <c r="AL20" s="3">
        <v>10</v>
      </c>
      <c r="AM20" s="3">
        <v>10</v>
      </c>
      <c r="AN20" s="3" t="s">
        <v>236</v>
      </c>
      <c r="AO20" s="3"/>
      <c r="AP20" s="3"/>
    </row>
    <row r="21" spans="1:42" ht="24.75" customHeight="1">
      <c r="A21" s="14"/>
      <c r="B21" s="1" t="s">
        <v>19</v>
      </c>
      <c r="C21" s="13">
        <v>3</v>
      </c>
      <c r="D21" s="3">
        <v>6</v>
      </c>
      <c r="E21" s="3">
        <v>3</v>
      </c>
      <c r="F21" s="3">
        <v>2</v>
      </c>
      <c r="G21" s="3">
        <v>4</v>
      </c>
      <c r="H21" s="3">
        <v>4</v>
      </c>
      <c r="I21" s="3">
        <v>6</v>
      </c>
      <c r="J21" s="3">
        <v>4</v>
      </c>
      <c r="K21" s="3">
        <v>3</v>
      </c>
      <c r="L21" s="3">
        <v>5</v>
      </c>
      <c r="M21" s="3">
        <v>1</v>
      </c>
      <c r="N21" s="3">
        <v>4</v>
      </c>
      <c r="O21" s="7">
        <v>2</v>
      </c>
      <c r="P21" s="9">
        <v>1</v>
      </c>
      <c r="Q21" s="3">
        <v>2</v>
      </c>
      <c r="R21" s="3">
        <v>4</v>
      </c>
      <c r="S21" s="3">
        <v>4</v>
      </c>
      <c r="T21" s="3">
        <v>4</v>
      </c>
      <c r="U21" s="3">
        <v>4</v>
      </c>
      <c r="V21" s="3">
        <v>5</v>
      </c>
      <c r="W21" s="3">
        <v>5</v>
      </c>
      <c r="X21" s="3">
        <v>5</v>
      </c>
      <c r="Y21" s="3">
        <v>6</v>
      </c>
      <c r="Z21" s="3">
        <v>5</v>
      </c>
      <c r="AA21" s="3">
        <v>2</v>
      </c>
      <c r="AB21" s="3">
        <v>2</v>
      </c>
      <c r="AC21" s="3">
        <v>2</v>
      </c>
      <c r="AD21" s="3">
        <v>2</v>
      </c>
      <c r="AE21" s="3">
        <v>2</v>
      </c>
      <c r="AF21" s="3">
        <v>3</v>
      </c>
      <c r="AG21" s="3">
        <v>4</v>
      </c>
      <c r="AH21" s="3">
        <v>6</v>
      </c>
      <c r="AI21" s="3">
        <v>2</v>
      </c>
      <c r="AJ21" s="3">
        <v>2</v>
      </c>
      <c r="AK21" s="3">
        <v>1</v>
      </c>
      <c r="AL21" s="3">
        <v>1</v>
      </c>
      <c r="AM21" s="3">
        <v>1</v>
      </c>
      <c r="AN21" s="3">
        <v>3</v>
      </c>
      <c r="AO21" s="3"/>
      <c r="AP21" s="3"/>
    </row>
    <row r="22" spans="1:42" ht="24.75" customHeight="1">
      <c r="A22" s="14"/>
      <c r="B22" s="1" t="s">
        <v>20</v>
      </c>
      <c r="C22" s="13">
        <v>3</v>
      </c>
      <c r="D22" s="3">
        <v>0</v>
      </c>
      <c r="E22" s="3">
        <v>3</v>
      </c>
      <c r="F22" s="3">
        <v>2</v>
      </c>
      <c r="G22" s="3"/>
      <c r="H22" s="3">
        <v>0</v>
      </c>
      <c r="I22" s="3">
        <v>0</v>
      </c>
      <c r="J22" s="3"/>
      <c r="K22" s="3">
        <v>3</v>
      </c>
      <c r="L22" s="3">
        <v>5</v>
      </c>
      <c r="M22" s="3">
        <v>1</v>
      </c>
      <c r="N22" s="3">
        <v>4</v>
      </c>
      <c r="O22" s="3">
        <v>2</v>
      </c>
      <c r="P22" s="8">
        <v>1</v>
      </c>
      <c r="Q22" s="3">
        <v>2</v>
      </c>
      <c r="R22" s="3"/>
      <c r="S22" s="3">
        <v>4</v>
      </c>
      <c r="T22" s="3"/>
      <c r="U22" s="3"/>
      <c r="V22" s="3"/>
      <c r="W22" s="3"/>
      <c r="X22" s="3"/>
      <c r="Y22" s="3"/>
      <c r="Z22" s="3"/>
      <c r="AA22" s="3">
        <v>2</v>
      </c>
      <c r="AB22" s="3">
        <v>2</v>
      </c>
      <c r="AC22" s="3">
        <v>2</v>
      </c>
      <c r="AD22" s="3">
        <v>2</v>
      </c>
      <c r="AE22" s="3">
        <v>2</v>
      </c>
      <c r="AF22" s="3">
        <v>3</v>
      </c>
      <c r="AG22" s="3"/>
      <c r="AH22" s="3"/>
      <c r="AI22" s="3">
        <v>2</v>
      </c>
      <c r="AJ22" s="3">
        <v>2</v>
      </c>
      <c r="AK22" s="3">
        <v>1</v>
      </c>
      <c r="AL22" s="3">
        <v>1</v>
      </c>
      <c r="AM22" s="3">
        <v>1</v>
      </c>
      <c r="AN22" s="3">
        <v>2</v>
      </c>
      <c r="AO22" s="3"/>
      <c r="AP22" s="3"/>
    </row>
    <row r="23" spans="1:40" s="3" customFormat="1" ht="24.75" customHeight="1">
      <c r="A23" s="48"/>
      <c r="B23" s="49" t="s">
        <v>39</v>
      </c>
      <c r="C23" s="50" t="s">
        <v>1</v>
      </c>
      <c r="D23" s="3">
        <v>2468.1</v>
      </c>
      <c r="E23" s="3">
        <v>7672.6</v>
      </c>
      <c r="F23" s="3">
        <v>6250.5</v>
      </c>
      <c r="G23" s="3">
        <v>3571.7</v>
      </c>
      <c r="H23" s="3">
        <v>4244</v>
      </c>
      <c r="I23" s="3">
        <v>3857.5</v>
      </c>
      <c r="J23" s="3">
        <v>4788.5</v>
      </c>
      <c r="K23" s="3">
        <f aca="true" t="shared" si="2" ref="K23:P24">K5</f>
        <v>9108.8</v>
      </c>
      <c r="L23" s="3">
        <f t="shared" si="2"/>
        <v>14544.1</v>
      </c>
      <c r="M23" s="3">
        <f t="shared" si="2"/>
        <v>3882</v>
      </c>
      <c r="N23" s="3">
        <f t="shared" si="2"/>
        <v>13811</v>
      </c>
      <c r="O23" s="3">
        <f t="shared" si="2"/>
        <v>5050.4</v>
      </c>
      <c r="P23" s="3">
        <f t="shared" si="2"/>
        <v>3939.6</v>
      </c>
      <c r="Q23" s="3">
        <f aca="true" t="shared" si="3" ref="Q23:AB23">Q5</f>
        <v>7058.3</v>
      </c>
      <c r="R23" s="3">
        <f t="shared" si="3"/>
        <v>4248.5</v>
      </c>
      <c r="S23" s="3">
        <f t="shared" si="3"/>
        <v>8313</v>
      </c>
      <c r="T23" s="3">
        <f t="shared" si="3"/>
        <v>3451.5</v>
      </c>
      <c r="U23" s="3">
        <f t="shared" si="3"/>
        <v>3509.8</v>
      </c>
      <c r="V23" s="3">
        <f t="shared" si="3"/>
        <v>6322.6</v>
      </c>
      <c r="W23" s="3">
        <f t="shared" si="3"/>
        <v>6109.6</v>
      </c>
      <c r="X23" s="3">
        <f t="shared" si="3"/>
        <v>6322.6</v>
      </c>
      <c r="Y23" s="3">
        <f t="shared" si="3"/>
        <v>5629.2</v>
      </c>
      <c r="Z23" s="3">
        <f t="shared" si="3"/>
        <v>5299.6</v>
      </c>
      <c r="AA23" s="3">
        <f t="shared" si="3"/>
        <v>6168.1</v>
      </c>
      <c r="AB23" s="3">
        <f t="shared" si="3"/>
        <v>7700.5</v>
      </c>
      <c r="AC23" s="3">
        <f aca="true" t="shared" si="4" ref="AC23:AN23">AC5</f>
        <v>7671.8</v>
      </c>
      <c r="AD23" s="3">
        <f t="shared" si="4"/>
        <v>7681.9</v>
      </c>
      <c r="AE23" s="3">
        <f t="shared" si="4"/>
        <v>8675.78</v>
      </c>
      <c r="AF23" s="3">
        <f t="shared" si="4"/>
        <v>8922.4</v>
      </c>
      <c r="AG23" s="3">
        <f t="shared" si="4"/>
        <v>4223.9</v>
      </c>
      <c r="AH23" s="3">
        <f t="shared" si="4"/>
        <v>3943.9</v>
      </c>
      <c r="AI23" s="3">
        <f t="shared" si="4"/>
        <v>6357.7</v>
      </c>
      <c r="AJ23" s="3">
        <f t="shared" si="4"/>
        <v>4958.4</v>
      </c>
      <c r="AK23" s="3">
        <f t="shared" si="4"/>
        <v>5555</v>
      </c>
      <c r="AL23" s="3">
        <f t="shared" si="4"/>
        <v>5660</v>
      </c>
      <c r="AM23" s="3">
        <f t="shared" si="4"/>
        <v>6321.8</v>
      </c>
      <c r="AN23" s="3">
        <f t="shared" si="4"/>
        <v>5991</v>
      </c>
    </row>
    <row r="24" spans="1:42" ht="24.75" customHeight="1">
      <c r="A24" s="14"/>
      <c r="B24" s="16" t="s">
        <v>21</v>
      </c>
      <c r="C24" s="12">
        <v>5515.6</v>
      </c>
      <c r="D24" s="3">
        <f>2005-547.1</f>
        <v>1457.9</v>
      </c>
      <c r="E24" s="17">
        <v>5757.1</v>
      </c>
      <c r="F24" s="3">
        <f>4877.82-439.22</f>
        <v>4438.599999999999</v>
      </c>
      <c r="G24" s="3">
        <v>3243.3</v>
      </c>
      <c r="H24" s="3">
        <f>3851-204.5</f>
        <v>3646.5</v>
      </c>
      <c r="I24" s="3">
        <v>3401.4</v>
      </c>
      <c r="J24" s="3">
        <v>3861.4</v>
      </c>
      <c r="K24" s="3">
        <f t="shared" si="2"/>
        <v>5770.6</v>
      </c>
      <c r="L24" s="3">
        <f t="shared" si="2"/>
        <v>10181.4</v>
      </c>
      <c r="M24" s="3">
        <f t="shared" si="2"/>
        <v>2696.2</v>
      </c>
      <c r="N24" s="3">
        <f t="shared" si="2"/>
        <v>9389.199999999999</v>
      </c>
      <c r="O24" s="3">
        <f t="shared" si="2"/>
        <v>3254.1000000000004</v>
      </c>
      <c r="P24" s="3">
        <f t="shared" si="2"/>
        <v>2724.2999999999997</v>
      </c>
      <c r="Q24" s="3">
        <f aca="true" t="shared" si="5" ref="Q24:W24">Q6</f>
        <v>5023.6</v>
      </c>
      <c r="R24" s="3">
        <f t="shared" si="5"/>
        <v>3202.5</v>
      </c>
      <c r="S24" s="3">
        <f t="shared" si="5"/>
        <v>7291</v>
      </c>
      <c r="T24" s="3">
        <f t="shared" si="5"/>
        <v>2581.5</v>
      </c>
      <c r="U24" s="3">
        <f t="shared" si="5"/>
        <v>2627</v>
      </c>
      <c r="V24" s="3">
        <f t="shared" si="5"/>
        <v>4490.400000000001</v>
      </c>
      <c r="W24" s="3">
        <f t="shared" si="5"/>
        <v>4463.7</v>
      </c>
      <c r="X24" s="3">
        <f>X6</f>
        <v>4617.2</v>
      </c>
      <c r="Y24" s="3">
        <f>Y6</f>
        <v>5067.4</v>
      </c>
      <c r="Z24" s="3">
        <f>Z6</f>
        <v>4550.1</v>
      </c>
      <c r="AA24" s="3">
        <f>AA6</f>
        <v>4619.1</v>
      </c>
      <c r="AB24" s="3">
        <f>AB6</f>
        <v>5967.3</v>
      </c>
      <c r="AC24" s="3">
        <f aca="true" t="shared" si="6" ref="AC24:AN24">AC6</f>
        <v>5978.2</v>
      </c>
      <c r="AD24" s="3">
        <f t="shared" si="6"/>
        <v>5981.2</v>
      </c>
      <c r="AE24" s="3">
        <f t="shared" si="6"/>
        <v>7674.78</v>
      </c>
      <c r="AF24" s="3">
        <f t="shared" si="6"/>
        <v>6627.2</v>
      </c>
      <c r="AG24" s="3">
        <f t="shared" si="6"/>
        <v>3850.7</v>
      </c>
      <c r="AH24" s="3">
        <f t="shared" si="6"/>
        <v>3484.3</v>
      </c>
      <c r="AI24" s="3">
        <f t="shared" si="6"/>
        <v>4600.7</v>
      </c>
      <c r="AJ24" s="3">
        <f t="shared" si="6"/>
        <v>3748.7</v>
      </c>
      <c r="AK24" s="3">
        <f t="shared" si="6"/>
        <v>3315.5</v>
      </c>
      <c r="AL24" s="3">
        <f t="shared" si="6"/>
        <v>3210.4</v>
      </c>
      <c r="AM24" s="3">
        <f t="shared" si="6"/>
        <v>3691.2</v>
      </c>
      <c r="AN24" s="3">
        <f t="shared" si="6"/>
        <v>3439.6</v>
      </c>
      <c r="AO24" s="3"/>
      <c r="AP24" s="3"/>
    </row>
    <row r="25" spans="1:42" ht="24.75" customHeight="1">
      <c r="A25" s="1"/>
      <c r="B25" s="1" t="s">
        <v>22</v>
      </c>
      <c r="C25" s="13">
        <v>5515.6</v>
      </c>
      <c r="D25" s="3">
        <f>2005-547.1</f>
        <v>1457.9</v>
      </c>
      <c r="E25" s="17">
        <v>5757.1</v>
      </c>
      <c r="F25" s="3">
        <f>4877.82-439.22</f>
        <v>4438.599999999999</v>
      </c>
      <c r="G25" s="3">
        <v>3243.3</v>
      </c>
      <c r="H25" s="3">
        <v>3851</v>
      </c>
      <c r="I25" s="3">
        <v>3401.4</v>
      </c>
      <c r="J25" s="3">
        <v>3861.4</v>
      </c>
      <c r="K25" s="3">
        <f aca="true" t="shared" si="7" ref="K25:W25">K24</f>
        <v>5770.6</v>
      </c>
      <c r="L25" s="3">
        <f t="shared" si="7"/>
        <v>10181.4</v>
      </c>
      <c r="M25" s="3">
        <f t="shared" si="7"/>
        <v>2696.2</v>
      </c>
      <c r="N25" s="3">
        <f t="shared" si="7"/>
        <v>9389.199999999999</v>
      </c>
      <c r="O25" s="3">
        <f t="shared" si="7"/>
        <v>3254.1000000000004</v>
      </c>
      <c r="P25" s="3">
        <f t="shared" si="7"/>
        <v>2724.2999999999997</v>
      </c>
      <c r="Q25" s="3">
        <f t="shared" si="7"/>
        <v>5023.6</v>
      </c>
      <c r="R25" s="3">
        <f t="shared" si="7"/>
        <v>3202.5</v>
      </c>
      <c r="S25" s="3">
        <f t="shared" si="7"/>
        <v>7291</v>
      </c>
      <c r="T25" s="3">
        <f t="shared" si="7"/>
        <v>2581.5</v>
      </c>
      <c r="U25" s="3">
        <f t="shared" si="7"/>
        <v>2627</v>
      </c>
      <c r="V25" s="3">
        <f t="shared" si="7"/>
        <v>4490.400000000001</v>
      </c>
      <c r="W25" s="3">
        <f t="shared" si="7"/>
        <v>4463.7</v>
      </c>
      <c r="X25" s="3">
        <f aca="true" t="shared" si="8" ref="X25:AN25">X24</f>
        <v>4617.2</v>
      </c>
      <c r="Y25" s="3">
        <f t="shared" si="8"/>
        <v>5067.4</v>
      </c>
      <c r="Z25" s="3">
        <f t="shared" si="8"/>
        <v>4550.1</v>
      </c>
      <c r="AA25" s="3">
        <f t="shared" si="8"/>
        <v>4619.1</v>
      </c>
      <c r="AB25" s="3">
        <f t="shared" si="8"/>
        <v>5967.3</v>
      </c>
      <c r="AC25" s="3">
        <f t="shared" si="8"/>
        <v>5978.2</v>
      </c>
      <c r="AD25" s="3">
        <f t="shared" si="8"/>
        <v>5981.2</v>
      </c>
      <c r="AE25" s="3">
        <f t="shared" si="8"/>
        <v>7674.78</v>
      </c>
      <c r="AF25" s="3">
        <f t="shared" si="8"/>
        <v>6627.2</v>
      </c>
      <c r="AG25" s="3">
        <f t="shared" si="8"/>
        <v>3850.7</v>
      </c>
      <c r="AH25" s="3">
        <f t="shared" si="8"/>
        <v>3484.3</v>
      </c>
      <c r="AI25" s="3">
        <f t="shared" si="8"/>
        <v>4600.7</v>
      </c>
      <c r="AJ25" s="3">
        <f t="shared" si="8"/>
        <v>3748.7</v>
      </c>
      <c r="AK25" s="3">
        <f t="shared" si="8"/>
        <v>3315.5</v>
      </c>
      <c r="AL25" s="3">
        <f t="shared" si="8"/>
        <v>3210.4</v>
      </c>
      <c r="AM25" s="3">
        <f t="shared" si="8"/>
        <v>3691.2</v>
      </c>
      <c r="AN25" s="3">
        <f t="shared" si="8"/>
        <v>3439.6</v>
      </c>
      <c r="AO25" s="3"/>
      <c r="AP25" s="3"/>
    </row>
    <row r="26" spans="1:42" ht="24.75" customHeight="1">
      <c r="A26" s="1"/>
      <c r="B26" s="1" t="s">
        <v>23</v>
      </c>
      <c r="C26" s="13"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7"/>
      <c r="P26" s="8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2" ht="24.75" customHeight="1">
      <c r="A27" s="1"/>
      <c r="B27" s="1" t="s">
        <v>24</v>
      </c>
      <c r="C27" s="13"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7"/>
      <c r="P27" s="8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ht="24.75" customHeight="1">
      <c r="A28" s="1"/>
      <c r="B28" s="18" t="s">
        <v>130</v>
      </c>
      <c r="C28" s="13" t="s">
        <v>153</v>
      </c>
      <c r="D28" s="13" t="s">
        <v>154</v>
      </c>
      <c r="E28" s="13" t="s">
        <v>153</v>
      </c>
      <c r="F28" s="13" t="s">
        <v>153</v>
      </c>
      <c r="G28" s="13" t="s">
        <v>154</v>
      </c>
      <c r="H28" s="13" t="s">
        <v>153</v>
      </c>
      <c r="I28" s="13" t="s">
        <v>153</v>
      </c>
      <c r="J28" s="13" t="s">
        <v>153</v>
      </c>
      <c r="K28" s="13" t="s">
        <v>153</v>
      </c>
      <c r="L28" s="13" t="s">
        <v>153</v>
      </c>
      <c r="M28" s="13" t="s">
        <v>153</v>
      </c>
      <c r="N28" s="13" t="s">
        <v>153</v>
      </c>
      <c r="O28" s="13" t="s">
        <v>153</v>
      </c>
      <c r="P28" s="13" t="s">
        <v>153</v>
      </c>
      <c r="Q28" s="13" t="s">
        <v>153</v>
      </c>
      <c r="R28" s="13" t="s">
        <v>153</v>
      </c>
      <c r="S28" s="13" t="s">
        <v>153</v>
      </c>
      <c r="T28" s="13" t="s">
        <v>154</v>
      </c>
      <c r="U28" s="13" t="s">
        <v>154</v>
      </c>
      <c r="V28" s="13" t="s">
        <v>153</v>
      </c>
      <c r="W28" s="13" t="s">
        <v>153</v>
      </c>
      <c r="X28" s="13" t="s">
        <v>153</v>
      </c>
      <c r="Y28" s="13" t="s">
        <v>153</v>
      </c>
      <c r="Z28" s="13" t="s">
        <v>153</v>
      </c>
      <c r="AA28" s="13" t="s">
        <v>153</v>
      </c>
      <c r="AB28" s="13" t="s">
        <v>153</v>
      </c>
      <c r="AC28" s="13" t="s">
        <v>153</v>
      </c>
      <c r="AD28" s="13" t="s">
        <v>153</v>
      </c>
      <c r="AE28" s="13" t="s">
        <v>153</v>
      </c>
      <c r="AF28" s="13" t="s">
        <v>153</v>
      </c>
      <c r="AG28" s="13" t="s">
        <v>153</v>
      </c>
      <c r="AH28" s="13" t="s">
        <v>154</v>
      </c>
      <c r="AI28" s="13" t="s">
        <v>153</v>
      </c>
      <c r="AJ28" s="13" t="s">
        <v>153</v>
      </c>
      <c r="AK28" s="13" t="s">
        <v>153</v>
      </c>
      <c r="AL28" s="13" t="s">
        <v>153</v>
      </c>
      <c r="AM28" s="13" t="s">
        <v>153</v>
      </c>
      <c r="AN28" s="13" t="s">
        <v>153</v>
      </c>
      <c r="AO28" s="3"/>
      <c r="AP28" s="3"/>
    </row>
    <row r="29" spans="1:42" ht="24.75" customHeight="1">
      <c r="A29" s="14"/>
      <c r="B29" s="1" t="s">
        <v>25</v>
      </c>
      <c r="C29" s="13">
        <v>1788.2</v>
      </c>
      <c r="D29" s="3">
        <v>647.1</v>
      </c>
      <c r="E29" s="3">
        <v>0</v>
      </c>
      <c r="F29" s="3">
        <v>439.22</v>
      </c>
      <c r="G29" s="3">
        <v>0</v>
      </c>
      <c r="H29" s="3">
        <v>204.5</v>
      </c>
      <c r="I29" s="3">
        <v>0</v>
      </c>
      <c r="J29" s="3">
        <v>411.9</v>
      </c>
      <c r="K29" s="3"/>
      <c r="L29" s="3">
        <f>L7</f>
        <v>96.7</v>
      </c>
      <c r="M29" s="3">
        <f aca="true" t="shared" si="9" ref="M29:AC29">M7</f>
        <v>430.4</v>
      </c>
      <c r="N29" s="3">
        <f t="shared" si="9"/>
        <v>785.7</v>
      </c>
      <c r="O29" s="3">
        <f t="shared" si="9"/>
        <v>405.7</v>
      </c>
      <c r="P29" s="3">
        <f t="shared" si="9"/>
        <v>436.9</v>
      </c>
      <c r="Q29" s="3">
        <f t="shared" si="9"/>
        <v>0</v>
      </c>
      <c r="R29" s="3">
        <f t="shared" si="9"/>
        <v>0</v>
      </c>
      <c r="S29" s="3" t="str">
        <f t="shared" si="9"/>
        <v>  </v>
      </c>
      <c r="T29" s="3">
        <f t="shared" si="9"/>
        <v>0</v>
      </c>
      <c r="U29" s="3">
        <f t="shared" si="9"/>
        <v>0</v>
      </c>
      <c r="V29" s="3">
        <f t="shared" si="9"/>
        <v>150.4</v>
      </c>
      <c r="W29" s="3">
        <f t="shared" si="9"/>
        <v>145.7</v>
      </c>
      <c r="X29" s="3">
        <f t="shared" si="9"/>
        <v>0</v>
      </c>
      <c r="Y29" s="3">
        <f t="shared" si="9"/>
        <v>0</v>
      </c>
      <c r="Z29" s="3">
        <f t="shared" si="9"/>
        <v>117.5</v>
      </c>
      <c r="AA29" s="3">
        <f t="shared" si="9"/>
        <v>129.5</v>
      </c>
      <c r="AB29" s="3">
        <f t="shared" si="9"/>
        <v>0</v>
      </c>
      <c r="AC29" s="3">
        <f t="shared" si="9"/>
        <v>0</v>
      </c>
      <c r="AD29" s="3">
        <v>3</v>
      </c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ht="24.75" customHeight="1">
      <c r="A30" s="14"/>
      <c r="B30" s="1" t="s">
        <v>26</v>
      </c>
      <c r="C30" s="6"/>
      <c r="D30" s="3"/>
      <c r="E30" s="3"/>
      <c r="F30" s="3">
        <v>4000</v>
      </c>
      <c r="G30" s="3">
        <v>3447</v>
      </c>
      <c r="H30" s="3">
        <v>4143</v>
      </c>
      <c r="I30" s="3">
        <v>4313</v>
      </c>
      <c r="J30" s="3">
        <v>4820</v>
      </c>
      <c r="K30" s="3"/>
      <c r="L30" s="3">
        <v>9100</v>
      </c>
      <c r="M30" s="3">
        <v>2464</v>
      </c>
      <c r="N30" s="3"/>
      <c r="O30" s="7">
        <v>3445</v>
      </c>
      <c r="P30" s="8">
        <v>3319</v>
      </c>
      <c r="Q30" s="3">
        <v>3000</v>
      </c>
      <c r="R30" s="3">
        <v>3000</v>
      </c>
      <c r="S30" s="3">
        <v>4772</v>
      </c>
      <c r="T30" s="3">
        <v>3796</v>
      </c>
      <c r="U30" s="3">
        <v>3992</v>
      </c>
      <c r="V30" s="3">
        <v>4217</v>
      </c>
      <c r="W30" s="3">
        <v>5000</v>
      </c>
      <c r="X30" s="3">
        <v>5000</v>
      </c>
      <c r="Y30" s="3"/>
      <c r="Z30" s="3"/>
      <c r="AA30" s="3">
        <v>6323</v>
      </c>
      <c r="AB30" s="3">
        <v>3258</v>
      </c>
      <c r="AC30" s="3">
        <v>4112</v>
      </c>
      <c r="AD30" s="3">
        <v>4646</v>
      </c>
      <c r="AE30" s="3">
        <v>1438</v>
      </c>
      <c r="AF30" s="3">
        <v>4569</v>
      </c>
      <c r="AG30" s="3">
        <v>2769</v>
      </c>
      <c r="AH30" s="3">
        <v>6858</v>
      </c>
      <c r="AI30" s="3">
        <v>4843</v>
      </c>
      <c r="AJ30" s="3">
        <v>2063</v>
      </c>
      <c r="AK30" s="3">
        <v>2137</v>
      </c>
      <c r="AL30" s="3">
        <v>2136</v>
      </c>
      <c r="AM30" s="3">
        <v>4100</v>
      </c>
      <c r="AN30" s="3">
        <v>5000</v>
      </c>
      <c r="AO30" s="3"/>
      <c r="AP30" s="3"/>
    </row>
    <row r="31" spans="1:42" ht="24.75" customHeight="1">
      <c r="A31" s="14"/>
      <c r="B31" s="1" t="s">
        <v>27</v>
      </c>
      <c r="C31" s="6"/>
      <c r="D31" s="3"/>
      <c r="E31" s="3"/>
      <c r="F31" s="3"/>
      <c r="G31" s="3">
        <v>1282</v>
      </c>
      <c r="H31" s="3" t="s">
        <v>160</v>
      </c>
      <c r="I31" s="3"/>
      <c r="J31" s="3" t="s">
        <v>165</v>
      </c>
      <c r="K31" s="3"/>
      <c r="L31" s="3"/>
      <c r="M31" s="3" t="s">
        <v>167</v>
      </c>
      <c r="N31" s="3" t="s">
        <v>173</v>
      </c>
      <c r="O31" s="7" t="s">
        <v>175</v>
      </c>
      <c r="P31" s="8"/>
      <c r="Q31" s="3" t="s">
        <v>179</v>
      </c>
      <c r="R31" s="3"/>
      <c r="S31" s="3"/>
      <c r="T31" s="3"/>
      <c r="U31" s="3">
        <v>1852</v>
      </c>
      <c r="V31" s="3"/>
      <c r="W31" s="3"/>
      <c r="X31" s="3"/>
      <c r="Y31" s="3">
        <v>5628</v>
      </c>
      <c r="Z31" s="3">
        <v>6255</v>
      </c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>
        <v>6669</v>
      </c>
      <c r="AL31" s="3">
        <v>6666</v>
      </c>
      <c r="AM31" s="3">
        <v>7038</v>
      </c>
      <c r="AN31" s="3" t="s">
        <v>233</v>
      </c>
      <c r="AO31" s="3"/>
      <c r="AP31" s="3"/>
    </row>
    <row r="32" spans="1:42" ht="24.75" customHeight="1">
      <c r="A32" s="14"/>
      <c r="B32" s="1" t="s">
        <v>28</v>
      </c>
      <c r="C32" s="6"/>
      <c r="D32" s="3"/>
      <c r="E32" s="3"/>
      <c r="F32" s="3" t="s">
        <v>155</v>
      </c>
      <c r="G32" s="3" t="s">
        <v>184</v>
      </c>
      <c r="H32" s="3" t="s">
        <v>185</v>
      </c>
      <c r="I32" s="3" t="s">
        <v>186</v>
      </c>
      <c r="J32" s="3" t="s">
        <v>187</v>
      </c>
      <c r="K32" s="3"/>
      <c r="L32" s="3" t="s">
        <v>188</v>
      </c>
      <c r="M32" s="3" t="s">
        <v>189</v>
      </c>
      <c r="N32" s="3"/>
      <c r="O32" s="7" t="s">
        <v>190</v>
      </c>
      <c r="P32" s="8" t="s">
        <v>191</v>
      </c>
      <c r="Q32" s="3" t="s">
        <v>192</v>
      </c>
      <c r="R32" s="3" t="s">
        <v>193</v>
      </c>
      <c r="S32" s="3" t="s">
        <v>194</v>
      </c>
      <c r="T32" s="3" t="s">
        <v>195</v>
      </c>
      <c r="U32" s="3" t="s">
        <v>196</v>
      </c>
      <c r="V32" s="3" t="s">
        <v>197</v>
      </c>
      <c r="W32" s="42" t="s">
        <v>201</v>
      </c>
      <c r="X32" s="42" t="s">
        <v>202</v>
      </c>
      <c r="Y32" s="3"/>
      <c r="Z32" s="3"/>
      <c r="AA32" s="42" t="s">
        <v>206</v>
      </c>
      <c r="AB32" s="42" t="s">
        <v>207</v>
      </c>
      <c r="AC32" s="42" t="s">
        <v>210</v>
      </c>
      <c r="AD32" s="42" t="s">
        <v>211</v>
      </c>
      <c r="AE32" s="42" t="s">
        <v>214</v>
      </c>
      <c r="AF32" s="42" t="s">
        <v>216</v>
      </c>
      <c r="AG32" s="42" t="s">
        <v>218</v>
      </c>
      <c r="AH32" s="42" t="s">
        <v>220</v>
      </c>
      <c r="AI32" s="3" t="s">
        <v>224</v>
      </c>
      <c r="AJ32" s="3" t="s">
        <v>226</v>
      </c>
      <c r="AK32" s="3" t="s">
        <v>229</v>
      </c>
      <c r="AL32" s="3" t="s">
        <v>229</v>
      </c>
      <c r="AM32" s="3" t="s">
        <v>232</v>
      </c>
      <c r="AN32" s="3" t="s">
        <v>232</v>
      </c>
      <c r="AO32" s="3"/>
      <c r="AP32" s="3"/>
    </row>
    <row r="33" spans="1:42" ht="24.75" customHeight="1">
      <c r="A33" s="14"/>
      <c r="B33" s="1" t="s">
        <v>29</v>
      </c>
      <c r="C33" s="13">
        <v>108</v>
      </c>
      <c r="D33" s="3">
        <v>13</v>
      </c>
      <c r="E33" s="3">
        <v>108</v>
      </c>
      <c r="F33" s="3">
        <v>72</v>
      </c>
      <c r="G33" s="3">
        <v>60</v>
      </c>
      <c r="H33" s="3">
        <v>67</v>
      </c>
      <c r="I33" s="3">
        <v>60</v>
      </c>
      <c r="J33" s="3">
        <v>71</v>
      </c>
      <c r="K33" s="3">
        <v>108</v>
      </c>
      <c r="L33" s="3">
        <v>196</v>
      </c>
      <c r="M33" s="3">
        <v>54</v>
      </c>
      <c r="N33" s="3">
        <v>157</v>
      </c>
      <c r="O33" s="7">
        <v>64</v>
      </c>
      <c r="P33" s="8">
        <v>50</v>
      </c>
      <c r="Q33" s="3">
        <v>90</v>
      </c>
      <c r="R33" s="3">
        <v>60</v>
      </c>
      <c r="S33" s="3">
        <v>144</v>
      </c>
      <c r="T33" s="3">
        <v>60</v>
      </c>
      <c r="U33" s="3">
        <v>60</v>
      </c>
      <c r="V33" s="3">
        <v>82</v>
      </c>
      <c r="W33" s="3">
        <v>85</v>
      </c>
      <c r="X33" s="3">
        <v>85</v>
      </c>
      <c r="Y33" s="3">
        <v>84</v>
      </c>
      <c r="Z33" s="3">
        <v>89</v>
      </c>
      <c r="AA33" s="3">
        <v>76</v>
      </c>
      <c r="AB33" s="3">
        <v>99</v>
      </c>
      <c r="AC33" s="3">
        <v>99</v>
      </c>
      <c r="AD33" s="3">
        <v>99</v>
      </c>
      <c r="AE33" s="3">
        <v>160</v>
      </c>
      <c r="AF33" s="3">
        <v>139</v>
      </c>
      <c r="AG33" s="3">
        <v>72</v>
      </c>
      <c r="AH33" s="3">
        <v>60</v>
      </c>
      <c r="AI33" s="3">
        <v>86</v>
      </c>
      <c r="AJ33" s="3">
        <v>79</v>
      </c>
      <c r="AK33" s="3">
        <v>54</v>
      </c>
      <c r="AL33" s="3">
        <v>49</v>
      </c>
      <c r="AM33" s="3">
        <v>49</v>
      </c>
      <c r="AN33" s="3">
        <v>75</v>
      </c>
      <c r="AO33" s="3"/>
      <c r="AP33" s="3"/>
    </row>
    <row r="34" spans="1:42" ht="24.75" customHeight="1">
      <c r="A34" s="14"/>
      <c r="B34" s="1" t="s">
        <v>30</v>
      </c>
      <c r="C34" s="13">
        <v>260</v>
      </c>
      <c r="D34" s="3">
        <v>19</v>
      </c>
      <c r="E34" s="3">
        <v>125</v>
      </c>
      <c r="F34" s="3">
        <v>101</v>
      </c>
      <c r="G34" s="3">
        <v>147</v>
      </c>
      <c r="H34" s="3">
        <v>154</v>
      </c>
      <c r="I34" s="3">
        <v>196</v>
      </c>
      <c r="J34" s="3">
        <v>150</v>
      </c>
      <c r="K34" s="3">
        <v>151</v>
      </c>
      <c r="L34" s="3">
        <v>231</v>
      </c>
      <c r="M34" s="3">
        <v>76</v>
      </c>
      <c r="N34" s="3">
        <v>260</v>
      </c>
      <c r="O34" s="7">
        <v>89</v>
      </c>
      <c r="P34" s="8">
        <v>59</v>
      </c>
      <c r="Q34" s="3">
        <v>147</v>
      </c>
      <c r="R34" s="3">
        <v>102</v>
      </c>
      <c r="S34" s="3">
        <v>394</v>
      </c>
      <c r="T34" s="3">
        <v>140</v>
      </c>
      <c r="U34" s="3">
        <v>117</v>
      </c>
      <c r="V34" s="3">
        <v>169</v>
      </c>
      <c r="W34" s="3">
        <v>106</v>
      </c>
      <c r="X34" s="3">
        <v>178</v>
      </c>
      <c r="Y34" s="3">
        <v>241</v>
      </c>
      <c r="Z34" s="3">
        <v>157</v>
      </c>
      <c r="AA34" s="3">
        <v>142</v>
      </c>
      <c r="AB34" s="3">
        <v>187</v>
      </c>
      <c r="AC34" s="3">
        <v>227</v>
      </c>
      <c r="AD34" s="3">
        <v>214</v>
      </c>
      <c r="AE34" s="3">
        <v>426</v>
      </c>
      <c r="AF34" s="3">
        <v>237</v>
      </c>
      <c r="AG34" s="3">
        <v>162</v>
      </c>
      <c r="AH34" s="3">
        <v>176</v>
      </c>
      <c r="AI34" s="3">
        <v>98</v>
      </c>
      <c r="AJ34" s="3">
        <v>85</v>
      </c>
      <c r="AK34" s="3">
        <v>60</v>
      </c>
      <c r="AL34" s="3">
        <v>58</v>
      </c>
      <c r="AM34" s="3">
        <v>62</v>
      </c>
      <c r="AN34" s="3">
        <v>87</v>
      </c>
      <c r="AO34" s="3"/>
      <c r="AP34" s="3"/>
    </row>
    <row r="35" spans="1:42" ht="24.75" customHeight="1">
      <c r="A35" s="14"/>
      <c r="B35" s="1" t="s">
        <v>31</v>
      </c>
      <c r="C35" s="13">
        <v>115</v>
      </c>
      <c r="D35" s="3">
        <v>13</v>
      </c>
      <c r="E35" s="3">
        <v>108</v>
      </c>
      <c r="F35" s="3">
        <v>78</v>
      </c>
      <c r="G35" s="3">
        <v>60</v>
      </c>
      <c r="H35" s="3">
        <v>70</v>
      </c>
      <c r="I35" s="3">
        <v>61</v>
      </c>
      <c r="J35" s="3">
        <v>72</v>
      </c>
      <c r="K35" s="3">
        <v>108</v>
      </c>
      <c r="L35" s="3">
        <v>197</v>
      </c>
      <c r="M35" s="3">
        <v>59</v>
      </c>
      <c r="N35" s="3">
        <v>163</v>
      </c>
      <c r="O35" s="7">
        <v>67</v>
      </c>
      <c r="P35" s="8">
        <v>55</v>
      </c>
      <c r="Q35" s="3">
        <v>92</v>
      </c>
      <c r="R35" s="3">
        <v>60</v>
      </c>
      <c r="S35" s="3">
        <v>149</v>
      </c>
      <c r="T35" s="3">
        <v>62</v>
      </c>
      <c r="U35" s="3">
        <v>61</v>
      </c>
      <c r="V35" s="3">
        <v>85</v>
      </c>
      <c r="W35" s="3">
        <v>85</v>
      </c>
      <c r="X35" s="3">
        <v>85</v>
      </c>
      <c r="Y35" s="3">
        <v>84</v>
      </c>
      <c r="Z35" s="3">
        <v>89</v>
      </c>
      <c r="AA35" s="3">
        <v>78</v>
      </c>
      <c r="AB35" s="3">
        <v>98</v>
      </c>
      <c r="AC35" s="3">
        <v>99</v>
      </c>
      <c r="AD35" s="3">
        <v>98</v>
      </c>
      <c r="AE35" s="3">
        <v>165</v>
      </c>
      <c r="AF35" s="3">
        <v>140</v>
      </c>
      <c r="AG35" s="3">
        <v>72</v>
      </c>
      <c r="AH35" s="3">
        <v>62</v>
      </c>
      <c r="AI35" s="3">
        <v>86</v>
      </c>
      <c r="AJ35" s="3">
        <v>79</v>
      </c>
      <c r="AK35" s="3">
        <v>54</v>
      </c>
      <c r="AL35" s="3">
        <v>49</v>
      </c>
      <c r="AM35" s="3">
        <v>49</v>
      </c>
      <c r="AN35" s="3">
        <v>52</v>
      </c>
      <c r="AO35" s="3"/>
      <c r="AP35" s="3"/>
    </row>
    <row r="36" spans="1:42" ht="24.75" customHeight="1">
      <c r="A36" s="34"/>
      <c r="B36" s="47" t="s">
        <v>32</v>
      </c>
      <c r="C36" s="47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7"/>
      <c r="P36" s="8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1:42" ht="24.75" customHeight="1">
      <c r="A37" s="33"/>
      <c r="B37" s="1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7"/>
      <c r="P37" s="8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1:42" ht="24.75" customHeight="1">
      <c r="A38" s="33"/>
      <c r="B38" s="19" t="s">
        <v>119</v>
      </c>
      <c r="C38" s="10" t="s">
        <v>113</v>
      </c>
      <c r="D38" s="10" t="s">
        <v>113</v>
      </c>
      <c r="E38" s="10" t="s">
        <v>113</v>
      </c>
      <c r="F38" s="10" t="s">
        <v>113</v>
      </c>
      <c r="G38" s="10" t="s">
        <v>113</v>
      </c>
      <c r="H38" s="10" t="s">
        <v>113</v>
      </c>
      <c r="I38" s="10" t="s">
        <v>113</v>
      </c>
      <c r="J38" s="10" t="s">
        <v>113</v>
      </c>
      <c r="K38" s="10" t="s">
        <v>113</v>
      </c>
      <c r="L38" s="10" t="s">
        <v>113</v>
      </c>
      <c r="M38" s="10" t="s">
        <v>113</v>
      </c>
      <c r="N38" s="10" t="s">
        <v>113</v>
      </c>
      <c r="O38" s="10" t="s">
        <v>113</v>
      </c>
      <c r="P38" s="10" t="s">
        <v>113</v>
      </c>
      <c r="Q38" s="10" t="s">
        <v>113</v>
      </c>
      <c r="R38" s="10" t="s">
        <v>113</v>
      </c>
      <c r="S38" s="10" t="s">
        <v>113</v>
      </c>
      <c r="T38" s="10" t="s">
        <v>113</v>
      </c>
      <c r="U38" s="10" t="s">
        <v>113</v>
      </c>
      <c r="V38" s="10" t="s">
        <v>113</v>
      </c>
      <c r="W38" s="10" t="s">
        <v>113</v>
      </c>
      <c r="X38" s="10" t="s">
        <v>113</v>
      </c>
      <c r="Y38" s="10" t="s">
        <v>113</v>
      </c>
      <c r="Z38" s="10" t="s">
        <v>113</v>
      </c>
      <c r="AA38" s="10" t="s">
        <v>113</v>
      </c>
      <c r="AB38" s="10" t="s">
        <v>113</v>
      </c>
      <c r="AC38" s="10" t="s">
        <v>113</v>
      </c>
      <c r="AD38" s="10" t="s">
        <v>113</v>
      </c>
      <c r="AE38" s="10" t="s">
        <v>113</v>
      </c>
      <c r="AF38" s="10" t="s">
        <v>113</v>
      </c>
      <c r="AG38" s="10" t="s">
        <v>113</v>
      </c>
      <c r="AH38" s="10" t="s">
        <v>113</v>
      </c>
      <c r="AI38" s="10" t="s">
        <v>113</v>
      </c>
      <c r="AJ38" s="3" t="s">
        <v>227</v>
      </c>
      <c r="AK38" s="10" t="s">
        <v>113</v>
      </c>
      <c r="AL38" s="10" t="s">
        <v>113</v>
      </c>
      <c r="AM38" s="10" t="s">
        <v>113</v>
      </c>
      <c r="AN38" s="10" t="s">
        <v>113</v>
      </c>
      <c r="AO38" s="3"/>
      <c r="AP38" s="3"/>
    </row>
    <row r="39" spans="1:42" ht="24.75" customHeight="1">
      <c r="A39" s="33"/>
      <c r="B39" s="19" t="s">
        <v>114</v>
      </c>
      <c r="C39" s="10" t="s">
        <v>115</v>
      </c>
      <c r="D39" s="3" t="s">
        <v>161</v>
      </c>
      <c r="E39" s="3" t="s">
        <v>161</v>
      </c>
      <c r="F39" s="3" t="s">
        <v>161</v>
      </c>
      <c r="G39" s="10" t="s">
        <v>113</v>
      </c>
      <c r="H39" s="3" t="s">
        <v>161</v>
      </c>
      <c r="I39" s="3" t="s">
        <v>161</v>
      </c>
      <c r="J39" s="3" t="s">
        <v>161</v>
      </c>
      <c r="K39" s="3" t="s">
        <v>161</v>
      </c>
      <c r="L39" s="3" t="s">
        <v>161</v>
      </c>
      <c r="M39" s="3" t="s">
        <v>161</v>
      </c>
      <c r="N39" s="3" t="s">
        <v>161</v>
      </c>
      <c r="O39" s="3" t="s">
        <v>161</v>
      </c>
      <c r="P39" s="3" t="s">
        <v>161</v>
      </c>
      <c r="Q39" s="3" t="s">
        <v>161</v>
      </c>
      <c r="R39" s="3" t="s">
        <v>161</v>
      </c>
      <c r="S39" s="10" t="s">
        <v>113</v>
      </c>
      <c r="T39" s="10" t="s">
        <v>113</v>
      </c>
      <c r="U39" s="10" t="s">
        <v>113</v>
      </c>
      <c r="V39" s="3" t="s">
        <v>161</v>
      </c>
      <c r="W39" s="3" t="s">
        <v>161</v>
      </c>
      <c r="X39" s="3" t="s">
        <v>161</v>
      </c>
      <c r="Y39" s="3" t="s">
        <v>161</v>
      </c>
      <c r="Z39" s="3" t="s">
        <v>161</v>
      </c>
      <c r="AA39" s="3" t="s">
        <v>161</v>
      </c>
      <c r="AB39" s="3" t="s">
        <v>161</v>
      </c>
      <c r="AC39" s="3" t="s">
        <v>161</v>
      </c>
      <c r="AD39" s="3" t="s">
        <v>161</v>
      </c>
      <c r="AE39" s="3" t="s">
        <v>161</v>
      </c>
      <c r="AF39" s="3" t="s">
        <v>161</v>
      </c>
      <c r="AG39" s="3" t="s">
        <v>161</v>
      </c>
      <c r="AH39" s="3" t="s">
        <v>161</v>
      </c>
      <c r="AI39" s="3" t="s">
        <v>161</v>
      </c>
      <c r="AJ39" s="3" t="s">
        <v>161</v>
      </c>
      <c r="AK39" s="3" t="s">
        <v>161</v>
      </c>
      <c r="AL39" s="3" t="s">
        <v>161</v>
      </c>
      <c r="AM39" s="3" t="s">
        <v>161</v>
      </c>
      <c r="AN39" s="3" t="s">
        <v>161</v>
      </c>
      <c r="AO39" s="3"/>
      <c r="AP39" s="3"/>
    </row>
    <row r="40" spans="1:42" ht="24.75" customHeight="1">
      <c r="A40" s="33"/>
      <c r="B40" s="19" t="s">
        <v>120</v>
      </c>
      <c r="C40" s="10" t="s">
        <v>17</v>
      </c>
      <c r="D40" s="10" t="s">
        <v>17</v>
      </c>
      <c r="E40" s="10" t="s">
        <v>17</v>
      </c>
      <c r="F40" s="10" t="s">
        <v>17</v>
      </c>
      <c r="G40" s="10" t="s">
        <v>113</v>
      </c>
      <c r="H40" s="10" t="s">
        <v>113</v>
      </c>
      <c r="I40" s="10" t="s">
        <v>113</v>
      </c>
      <c r="J40" s="10" t="s">
        <v>113</v>
      </c>
      <c r="K40" s="10" t="s">
        <v>113</v>
      </c>
      <c r="L40" s="10" t="s">
        <v>113</v>
      </c>
      <c r="M40" s="10" t="s">
        <v>113</v>
      </c>
      <c r="N40" s="10" t="s">
        <v>113</v>
      </c>
      <c r="O40" s="10" t="s">
        <v>113</v>
      </c>
      <c r="P40" s="10" t="s">
        <v>113</v>
      </c>
      <c r="Q40" s="10" t="s">
        <v>113</v>
      </c>
      <c r="R40" s="10" t="s">
        <v>113</v>
      </c>
      <c r="S40" s="10" t="s">
        <v>113</v>
      </c>
      <c r="T40" s="10" t="s">
        <v>113</v>
      </c>
      <c r="U40" s="10" t="s">
        <v>113</v>
      </c>
      <c r="V40" s="10" t="s">
        <v>113</v>
      </c>
      <c r="W40" s="10" t="s">
        <v>113</v>
      </c>
      <c r="X40" s="10" t="s">
        <v>113</v>
      </c>
      <c r="Y40" s="10" t="s">
        <v>113</v>
      </c>
      <c r="Z40" s="10" t="s">
        <v>113</v>
      </c>
      <c r="AA40" s="10" t="s">
        <v>113</v>
      </c>
      <c r="AB40" s="10" t="s">
        <v>113</v>
      </c>
      <c r="AC40" s="10" t="s">
        <v>113</v>
      </c>
      <c r="AD40" s="10" t="s">
        <v>113</v>
      </c>
      <c r="AE40" s="10" t="s">
        <v>113</v>
      </c>
      <c r="AF40" s="10" t="s">
        <v>113</v>
      </c>
      <c r="AG40" s="10" t="s">
        <v>113</v>
      </c>
      <c r="AH40" s="10" t="s">
        <v>113</v>
      </c>
      <c r="AI40" s="10" t="s">
        <v>113</v>
      </c>
      <c r="AJ40" s="10" t="s">
        <v>113</v>
      </c>
      <c r="AK40" s="10" t="s">
        <v>113</v>
      </c>
      <c r="AL40" s="10" t="s">
        <v>113</v>
      </c>
      <c r="AM40" s="10" t="s">
        <v>113</v>
      </c>
      <c r="AN40" s="10" t="s">
        <v>113</v>
      </c>
      <c r="AO40" s="3"/>
      <c r="AP40" s="3"/>
    </row>
    <row r="41" spans="1:42" ht="24.75" customHeight="1">
      <c r="A41" s="33"/>
      <c r="B41" s="19" t="s">
        <v>121</v>
      </c>
      <c r="C41" s="10" t="s">
        <v>116</v>
      </c>
      <c r="D41" s="3" t="s">
        <v>125</v>
      </c>
      <c r="E41" s="3" t="s">
        <v>166</v>
      </c>
      <c r="F41" s="3" t="s">
        <v>166</v>
      </c>
      <c r="G41" s="3" t="s">
        <v>158</v>
      </c>
      <c r="H41" s="3" t="s">
        <v>162</v>
      </c>
      <c r="I41" s="3" t="s">
        <v>162</v>
      </c>
      <c r="J41" s="3" t="s">
        <v>162</v>
      </c>
      <c r="K41" s="3" t="s">
        <v>162</v>
      </c>
      <c r="L41" s="3" t="s">
        <v>166</v>
      </c>
      <c r="M41" s="3" t="s">
        <v>166</v>
      </c>
      <c r="N41" s="3" t="s">
        <v>166</v>
      </c>
      <c r="O41" s="3" t="s">
        <v>166</v>
      </c>
      <c r="P41" s="3" t="s">
        <v>166</v>
      </c>
      <c r="Q41" s="3" t="s">
        <v>158</v>
      </c>
      <c r="R41" s="3" t="s">
        <v>158</v>
      </c>
      <c r="S41" s="10" t="s">
        <v>113</v>
      </c>
      <c r="T41" s="10" t="s">
        <v>113</v>
      </c>
      <c r="U41" s="10" t="s">
        <v>113</v>
      </c>
      <c r="V41" s="3" t="s">
        <v>166</v>
      </c>
      <c r="W41" s="3" t="s">
        <v>166</v>
      </c>
      <c r="X41" s="3" t="s">
        <v>166</v>
      </c>
      <c r="Y41" s="3" t="s">
        <v>162</v>
      </c>
      <c r="Z41" s="3" t="s">
        <v>162</v>
      </c>
      <c r="AA41" s="3" t="s">
        <v>162</v>
      </c>
      <c r="AB41" s="3" t="s">
        <v>162</v>
      </c>
      <c r="AC41" s="3" t="s">
        <v>162</v>
      </c>
      <c r="AD41" s="3" t="s">
        <v>162</v>
      </c>
      <c r="AE41" s="3" t="s">
        <v>162</v>
      </c>
      <c r="AF41" s="3" t="s">
        <v>166</v>
      </c>
      <c r="AG41" s="3" t="s">
        <v>162</v>
      </c>
      <c r="AH41" s="3" t="s">
        <v>162</v>
      </c>
      <c r="AI41" s="3" t="s">
        <v>162</v>
      </c>
      <c r="AJ41" s="3" t="s">
        <v>162</v>
      </c>
      <c r="AK41" s="3" t="s">
        <v>162</v>
      </c>
      <c r="AL41" s="3" t="s">
        <v>162</v>
      </c>
      <c r="AM41" s="3" t="s">
        <v>162</v>
      </c>
      <c r="AN41" s="3" t="s">
        <v>237</v>
      </c>
      <c r="AO41" s="3"/>
      <c r="AP41" s="3"/>
    </row>
    <row r="42" spans="1:42" ht="24.75" customHeight="1">
      <c r="A42" s="33"/>
      <c r="B42" s="19" t="s">
        <v>122</v>
      </c>
      <c r="C42" s="10" t="s">
        <v>117</v>
      </c>
      <c r="D42" s="10" t="s">
        <v>126</v>
      </c>
      <c r="E42" s="10" t="s">
        <v>126</v>
      </c>
      <c r="F42" s="10" t="s">
        <v>126</v>
      </c>
      <c r="G42" s="10" t="s">
        <v>126</v>
      </c>
      <c r="H42" s="10" t="s">
        <v>126</v>
      </c>
      <c r="I42" s="10" t="s">
        <v>126</v>
      </c>
      <c r="J42" s="10" t="s">
        <v>126</v>
      </c>
      <c r="K42" s="10" t="s">
        <v>126</v>
      </c>
      <c r="L42" s="10" t="s">
        <v>126</v>
      </c>
      <c r="M42" s="10" t="s">
        <v>126</v>
      </c>
      <c r="N42" s="10" t="s">
        <v>126</v>
      </c>
      <c r="O42" s="10" t="s">
        <v>126</v>
      </c>
      <c r="P42" s="10" t="s">
        <v>126</v>
      </c>
      <c r="Q42" s="10" t="s">
        <v>126</v>
      </c>
      <c r="R42" s="10" t="s">
        <v>126</v>
      </c>
      <c r="S42" s="10" t="s">
        <v>126</v>
      </c>
      <c r="T42" s="10" t="s">
        <v>126</v>
      </c>
      <c r="U42" s="10" t="s">
        <v>126</v>
      </c>
      <c r="V42" s="10" t="s">
        <v>126</v>
      </c>
      <c r="W42" s="10" t="s">
        <v>126</v>
      </c>
      <c r="X42" s="10" t="s">
        <v>126</v>
      </c>
      <c r="Y42" s="10" t="s">
        <v>126</v>
      </c>
      <c r="Z42" s="10" t="s">
        <v>126</v>
      </c>
      <c r="AA42" s="10" t="s">
        <v>126</v>
      </c>
      <c r="AB42" s="10" t="s">
        <v>126</v>
      </c>
      <c r="AC42" s="10" t="s">
        <v>126</v>
      </c>
      <c r="AD42" s="10" t="s">
        <v>126</v>
      </c>
      <c r="AE42" s="10" t="s">
        <v>126</v>
      </c>
      <c r="AF42" s="10" t="s">
        <v>126</v>
      </c>
      <c r="AG42" s="10" t="s">
        <v>126</v>
      </c>
      <c r="AH42" s="10" t="s">
        <v>221</v>
      </c>
      <c r="AI42" s="10" t="s">
        <v>126</v>
      </c>
      <c r="AJ42" s="10" t="s">
        <v>126</v>
      </c>
      <c r="AK42" s="10" t="s">
        <v>126</v>
      </c>
      <c r="AL42" s="10" t="s">
        <v>126</v>
      </c>
      <c r="AM42" s="10" t="s">
        <v>126</v>
      </c>
      <c r="AN42" s="10" t="s">
        <v>126</v>
      </c>
      <c r="AO42" s="3"/>
      <c r="AP42" s="3"/>
    </row>
    <row r="43" spans="1:42" ht="24.75" customHeight="1">
      <c r="A43" s="33"/>
      <c r="B43" s="19" t="s">
        <v>123</v>
      </c>
      <c r="C43" s="10" t="s">
        <v>118</v>
      </c>
      <c r="D43" s="3" t="s">
        <v>127</v>
      </c>
      <c r="E43" s="3" t="s">
        <v>127</v>
      </c>
      <c r="F43" s="3" t="s">
        <v>127</v>
      </c>
      <c r="G43" s="10" t="s">
        <v>159</v>
      </c>
      <c r="H43" s="3" t="s">
        <v>127</v>
      </c>
      <c r="I43" s="10" t="s">
        <v>159</v>
      </c>
      <c r="J43" s="3" t="s">
        <v>127</v>
      </c>
      <c r="K43" s="3" t="s">
        <v>127</v>
      </c>
      <c r="L43" s="3" t="s">
        <v>127</v>
      </c>
      <c r="M43" s="3" t="s">
        <v>127</v>
      </c>
      <c r="N43" s="3" t="s">
        <v>127</v>
      </c>
      <c r="O43" s="3" t="s">
        <v>127</v>
      </c>
      <c r="P43" s="3" t="s">
        <v>127</v>
      </c>
      <c r="Q43" s="3" t="s">
        <v>127</v>
      </c>
      <c r="R43" s="3" t="s">
        <v>127</v>
      </c>
      <c r="S43" s="10" t="s">
        <v>159</v>
      </c>
      <c r="T43" s="10" t="s">
        <v>159</v>
      </c>
      <c r="U43" s="10" t="s">
        <v>159</v>
      </c>
      <c r="V43" s="3" t="s">
        <v>127</v>
      </c>
      <c r="W43" s="3" t="s">
        <v>127</v>
      </c>
      <c r="X43" s="3" t="s">
        <v>127</v>
      </c>
      <c r="Y43" s="10" t="s">
        <v>159</v>
      </c>
      <c r="Z43" s="10" t="s">
        <v>159</v>
      </c>
      <c r="AA43" s="3" t="s">
        <v>127</v>
      </c>
      <c r="AB43" s="3" t="s">
        <v>127</v>
      </c>
      <c r="AC43" s="3" t="s">
        <v>127</v>
      </c>
      <c r="AD43" s="3" t="s">
        <v>127</v>
      </c>
      <c r="AE43" s="10" t="s">
        <v>159</v>
      </c>
      <c r="AF43" s="3" t="s">
        <v>127</v>
      </c>
      <c r="AG43" s="3" t="s">
        <v>127</v>
      </c>
      <c r="AH43" s="10" t="s">
        <v>159</v>
      </c>
      <c r="AI43" s="3" t="s">
        <v>127</v>
      </c>
      <c r="AJ43" s="3" t="s">
        <v>127</v>
      </c>
      <c r="AK43" s="10" t="s">
        <v>159</v>
      </c>
      <c r="AL43" s="10" t="s">
        <v>159</v>
      </c>
      <c r="AM43" s="10" t="s">
        <v>159</v>
      </c>
      <c r="AN43" s="10" t="s">
        <v>159</v>
      </c>
      <c r="AO43" s="3"/>
      <c r="AP43" s="3"/>
    </row>
    <row r="44" spans="1:42" ht="24.75" customHeight="1">
      <c r="A44" s="34"/>
      <c r="B44" s="46" t="s">
        <v>33</v>
      </c>
      <c r="C44" s="46"/>
      <c r="D44" s="3"/>
      <c r="E44" s="3"/>
      <c r="F44" s="3"/>
      <c r="G44" s="19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1:42" ht="24.75" customHeight="1">
      <c r="A45" s="33"/>
      <c r="B45" s="33" t="s">
        <v>34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3"/>
      <c r="AP45" s="3"/>
    </row>
    <row r="46" spans="1:42" ht="24.75" customHeight="1">
      <c r="A46" s="33"/>
      <c r="B46" s="33" t="s">
        <v>35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3"/>
      <c r="AP46" s="3"/>
    </row>
    <row r="47" spans="1:42" ht="24.75" customHeight="1">
      <c r="A47" s="34"/>
      <c r="B47" s="33" t="s">
        <v>36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3"/>
      <c r="AP47" s="3"/>
    </row>
    <row r="48" spans="1:42" ht="24.75" customHeight="1">
      <c r="A48" s="34"/>
      <c r="B48" s="33" t="s">
        <v>37</v>
      </c>
      <c r="C48" s="6" t="s">
        <v>222</v>
      </c>
      <c r="D48" s="6" t="s">
        <v>222</v>
      </c>
      <c r="E48" s="6" t="s">
        <v>222</v>
      </c>
      <c r="F48" s="6" t="s">
        <v>222</v>
      </c>
      <c r="G48" s="6" t="s">
        <v>222</v>
      </c>
      <c r="H48" s="6" t="s">
        <v>222</v>
      </c>
      <c r="I48" s="6" t="s">
        <v>222</v>
      </c>
      <c r="J48" s="6" t="s">
        <v>222</v>
      </c>
      <c r="K48" s="6" t="s">
        <v>222</v>
      </c>
      <c r="L48" s="6" t="s">
        <v>222</v>
      </c>
      <c r="M48" s="6" t="s">
        <v>222</v>
      </c>
      <c r="N48" s="6" t="s">
        <v>222</v>
      </c>
      <c r="O48" s="6" t="s">
        <v>222</v>
      </c>
      <c r="P48" s="6" t="s">
        <v>222</v>
      </c>
      <c r="Q48" s="6" t="s">
        <v>222</v>
      </c>
      <c r="R48" s="6" t="s">
        <v>222</v>
      </c>
      <c r="S48" s="6" t="s">
        <v>222</v>
      </c>
      <c r="T48" s="6" t="s">
        <v>222</v>
      </c>
      <c r="U48" s="6" t="s">
        <v>222</v>
      </c>
      <c r="V48" s="6" t="s">
        <v>222</v>
      </c>
      <c r="W48" s="6" t="s">
        <v>222</v>
      </c>
      <c r="X48" s="6" t="s">
        <v>222</v>
      </c>
      <c r="Y48" s="6" t="s">
        <v>222</v>
      </c>
      <c r="Z48" s="6" t="s">
        <v>222</v>
      </c>
      <c r="AA48" s="6" t="s">
        <v>222</v>
      </c>
      <c r="AB48" s="6" t="s">
        <v>222</v>
      </c>
      <c r="AC48" s="6" t="s">
        <v>222</v>
      </c>
      <c r="AD48" s="6" t="s">
        <v>222</v>
      </c>
      <c r="AE48" s="6" t="s">
        <v>222</v>
      </c>
      <c r="AF48" s="6" t="s">
        <v>222</v>
      </c>
      <c r="AG48" s="6" t="s">
        <v>222</v>
      </c>
      <c r="AH48" s="6" t="s">
        <v>222</v>
      </c>
      <c r="AI48" s="6" t="s">
        <v>222</v>
      </c>
      <c r="AJ48" s="6" t="s">
        <v>222</v>
      </c>
      <c r="AK48" s="6" t="s">
        <v>222</v>
      </c>
      <c r="AL48" s="6" t="s">
        <v>222</v>
      </c>
      <c r="AM48" s="6" t="s">
        <v>222</v>
      </c>
      <c r="AN48" s="6" t="s">
        <v>222</v>
      </c>
      <c r="AO48" s="3"/>
      <c r="AP48" s="3"/>
    </row>
    <row r="49" spans="1:42" ht="24.75" customHeight="1">
      <c r="A49" s="34"/>
      <c r="B49" s="33" t="s">
        <v>38</v>
      </c>
      <c r="C49" s="39" t="s">
        <v>238</v>
      </c>
      <c r="D49" s="39" t="s">
        <v>238</v>
      </c>
      <c r="E49" s="39" t="s">
        <v>238</v>
      </c>
      <c r="F49" s="39" t="s">
        <v>238</v>
      </c>
      <c r="G49" s="39" t="s">
        <v>238</v>
      </c>
      <c r="H49" s="39" t="s">
        <v>238</v>
      </c>
      <c r="I49" s="39" t="s">
        <v>238</v>
      </c>
      <c r="J49" s="39" t="s">
        <v>238</v>
      </c>
      <c r="K49" s="39" t="s">
        <v>238</v>
      </c>
      <c r="L49" s="39" t="s">
        <v>238</v>
      </c>
      <c r="M49" s="39" t="s">
        <v>238</v>
      </c>
      <c r="N49" s="39" t="s">
        <v>238</v>
      </c>
      <c r="O49" s="39" t="s">
        <v>238</v>
      </c>
      <c r="P49" s="39" t="s">
        <v>238</v>
      </c>
      <c r="Q49" s="39" t="s">
        <v>238</v>
      </c>
      <c r="R49" s="39" t="s">
        <v>238</v>
      </c>
      <c r="S49" s="39" t="s">
        <v>238</v>
      </c>
      <c r="T49" s="39" t="s">
        <v>238</v>
      </c>
      <c r="U49" s="39" t="s">
        <v>238</v>
      </c>
      <c r="V49" s="39" t="s">
        <v>238</v>
      </c>
      <c r="W49" s="39" t="s">
        <v>238</v>
      </c>
      <c r="X49" s="39" t="s">
        <v>238</v>
      </c>
      <c r="Y49" s="39" t="s">
        <v>238</v>
      </c>
      <c r="Z49" s="39" t="s">
        <v>238</v>
      </c>
      <c r="AA49" s="39" t="s">
        <v>238</v>
      </c>
      <c r="AB49" s="39" t="s">
        <v>238</v>
      </c>
      <c r="AC49" s="39" t="s">
        <v>238</v>
      </c>
      <c r="AD49" s="39" t="s">
        <v>238</v>
      </c>
      <c r="AE49" s="39" t="s">
        <v>238</v>
      </c>
      <c r="AF49" s="39" t="s">
        <v>238</v>
      </c>
      <c r="AG49" s="39" t="s">
        <v>238</v>
      </c>
      <c r="AH49" s="39" t="s">
        <v>238</v>
      </c>
      <c r="AI49" s="39" t="s">
        <v>238</v>
      </c>
      <c r="AJ49" s="39" t="s">
        <v>238</v>
      </c>
      <c r="AK49" s="39" t="s">
        <v>238</v>
      </c>
      <c r="AL49" s="39" t="s">
        <v>238</v>
      </c>
      <c r="AM49" s="39" t="s">
        <v>238</v>
      </c>
      <c r="AN49" s="39" t="s">
        <v>238</v>
      </c>
      <c r="AO49" s="3"/>
      <c r="AP49" s="3"/>
    </row>
    <row r="50" spans="1:42" ht="24.75" customHeight="1">
      <c r="A50" s="44" t="s">
        <v>43</v>
      </c>
      <c r="B50" s="44"/>
      <c r="C50" s="4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1:42" ht="24.75" customHeight="1">
      <c r="A51" s="14">
        <v>1</v>
      </c>
      <c r="B51" s="1" t="s">
        <v>44</v>
      </c>
      <c r="C51" s="12">
        <v>4710</v>
      </c>
      <c r="D51" s="3">
        <v>2500</v>
      </c>
      <c r="E51" s="3">
        <v>4200</v>
      </c>
      <c r="F51" s="3">
        <v>3600</v>
      </c>
      <c r="G51" s="3">
        <v>2400</v>
      </c>
      <c r="H51" s="3">
        <v>2880</v>
      </c>
      <c r="I51" s="3">
        <v>2775</v>
      </c>
      <c r="J51" s="3">
        <v>2700</v>
      </c>
      <c r="K51" s="3">
        <v>4185</v>
      </c>
      <c r="L51" s="3">
        <v>7500</v>
      </c>
      <c r="M51" s="3">
        <v>2550</v>
      </c>
      <c r="N51" s="3">
        <v>6600</v>
      </c>
      <c r="O51" s="3">
        <v>4050</v>
      </c>
      <c r="P51" s="3">
        <v>2550</v>
      </c>
      <c r="Q51" s="3">
        <v>3900</v>
      </c>
      <c r="R51" s="3">
        <v>2250</v>
      </c>
      <c r="S51" s="3">
        <v>5670</v>
      </c>
      <c r="T51" s="3">
        <v>2220</v>
      </c>
      <c r="U51" s="3">
        <v>2220</v>
      </c>
      <c r="V51" s="3">
        <v>3600</v>
      </c>
      <c r="W51" s="3">
        <v>3600</v>
      </c>
      <c r="X51" s="3">
        <v>3600</v>
      </c>
      <c r="Y51" s="3">
        <v>3960</v>
      </c>
      <c r="Z51" s="3">
        <v>3675</v>
      </c>
      <c r="AA51" s="3">
        <v>3600</v>
      </c>
      <c r="AB51" s="3">
        <v>5400</v>
      </c>
      <c r="AC51" s="3">
        <v>5400</v>
      </c>
      <c r="AD51" s="3">
        <v>5400</v>
      </c>
      <c r="AE51" s="3">
        <v>4995</v>
      </c>
      <c r="AF51" s="3">
        <v>5100</v>
      </c>
      <c r="AG51" s="3">
        <v>3240</v>
      </c>
      <c r="AH51" s="3">
        <v>2775</v>
      </c>
      <c r="AI51" s="3">
        <v>3240</v>
      </c>
      <c r="AJ51" s="3">
        <v>2970</v>
      </c>
      <c r="AK51" s="3">
        <v>2295</v>
      </c>
      <c r="AL51" s="3">
        <v>2430</v>
      </c>
      <c r="AM51" s="3">
        <v>2565</v>
      </c>
      <c r="AN51" s="3">
        <v>3150</v>
      </c>
      <c r="AO51" s="3"/>
      <c r="AP51" s="3"/>
    </row>
    <row r="52" spans="1:42" ht="24.75" customHeight="1">
      <c r="A52" s="14">
        <v>2</v>
      </c>
      <c r="B52" s="1" t="s">
        <v>45</v>
      </c>
      <c r="C52" s="13">
        <v>0</v>
      </c>
      <c r="D52" s="13">
        <v>0</v>
      </c>
      <c r="E52" s="13">
        <v>945</v>
      </c>
      <c r="F52" s="3"/>
      <c r="G52" s="3"/>
      <c r="H52" s="3"/>
      <c r="I52" s="3"/>
      <c r="J52" s="3"/>
      <c r="K52" s="3">
        <v>940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1:42" ht="24.75" customHeight="1">
      <c r="A53" s="14">
        <v>3</v>
      </c>
      <c r="B53" s="1" t="s">
        <v>46</v>
      </c>
      <c r="C53" s="13">
        <v>0</v>
      </c>
      <c r="D53" s="13">
        <v>0</v>
      </c>
      <c r="E53" s="13">
        <v>0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1:42" ht="24.75" customHeight="1">
      <c r="A54" s="14">
        <v>4</v>
      </c>
      <c r="B54" s="1" t="s">
        <v>47</v>
      </c>
      <c r="C54" s="13">
        <v>0</v>
      </c>
      <c r="D54" s="13">
        <v>0</v>
      </c>
      <c r="E54" s="13">
        <v>0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1:42" ht="24.75" customHeight="1">
      <c r="A55" s="14">
        <v>5</v>
      </c>
      <c r="B55" s="1" t="s">
        <v>48</v>
      </c>
      <c r="C55" s="13">
        <v>0</v>
      </c>
      <c r="D55" s="13">
        <v>0</v>
      </c>
      <c r="E55" s="13">
        <v>0</v>
      </c>
      <c r="F55" s="3">
        <v>144</v>
      </c>
      <c r="G55" s="3"/>
      <c r="H55" s="3"/>
      <c r="I55" s="3"/>
      <c r="J55" s="3"/>
      <c r="K55" s="3"/>
      <c r="L55" s="3">
        <v>380</v>
      </c>
      <c r="M55" s="3">
        <v>105</v>
      </c>
      <c r="N55" s="3">
        <v>330</v>
      </c>
      <c r="O55" s="3"/>
      <c r="P55" s="3">
        <v>105</v>
      </c>
      <c r="Q55" s="3"/>
      <c r="R55" s="3"/>
      <c r="S55" s="3"/>
      <c r="T55" s="3"/>
      <c r="U55" s="3"/>
      <c r="V55" s="3">
        <v>240</v>
      </c>
      <c r="W55" s="3">
        <v>240</v>
      </c>
      <c r="X55" s="3">
        <v>240</v>
      </c>
      <c r="Y55" s="3"/>
      <c r="Z55" s="3"/>
      <c r="AA55" s="3">
        <v>144</v>
      </c>
      <c r="AB55" s="3">
        <v>216</v>
      </c>
      <c r="AC55" s="3">
        <v>210</v>
      </c>
      <c r="AD55" s="3">
        <v>220</v>
      </c>
      <c r="AE55" s="3"/>
      <c r="AF55" s="3">
        <v>205</v>
      </c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1:42" ht="24.75" customHeight="1">
      <c r="A56" s="14">
        <v>6</v>
      </c>
      <c r="B56" s="1" t="s">
        <v>49</v>
      </c>
      <c r="C56" s="13">
        <v>0</v>
      </c>
      <c r="D56" s="13">
        <v>0</v>
      </c>
      <c r="E56" s="13">
        <v>0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1:42" ht="24.75" customHeight="1">
      <c r="A57" s="14">
        <v>7</v>
      </c>
      <c r="B57" s="1" t="s">
        <v>50</v>
      </c>
      <c r="C57" s="13">
        <v>0</v>
      </c>
      <c r="D57" s="13">
        <v>0</v>
      </c>
      <c r="E57" s="13">
        <v>0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1:42" ht="24.75" customHeight="1">
      <c r="A58" s="14">
        <v>8</v>
      </c>
      <c r="B58" s="1" t="s">
        <v>51</v>
      </c>
      <c r="C58" s="13">
        <v>0</v>
      </c>
      <c r="D58" s="13">
        <v>1400</v>
      </c>
      <c r="E58" s="13">
        <v>0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1:42" ht="24.75" customHeight="1">
      <c r="A59" s="14">
        <v>9</v>
      </c>
      <c r="B59" s="1" t="s">
        <v>52</v>
      </c>
      <c r="C59" s="13">
        <v>0</v>
      </c>
      <c r="D59" s="13">
        <v>0</v>
      </c>
      <c r="E59" s="13">
        <v>0</v>
      </c>
      <c r="F59" s="3"/>
      <c r="G59" s="3"/>
      <c r="H59" s="3"/>
      <c r="I59" s="3"/>
      <c r="J59" s="3"/>
      <c r="K59" s="3">
        <v>3200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1:42" ht="24.75" customHeight="1">
      <c r="A60" s="14">
        <v>10</v>
      </c>
      <c r="B60" s="1" t="s">
        <v>53</v>
      </c>
      <c r="C60" s="13">
        <v>0</v>
      </c>
      <c r="D60" s="13">
        <v>0</v>
      </c>
      <c r="E60" s="13">
        <v>3255</v>
      </c>
      <c r="F60" s="3">
        <v>2520</v>
      </c>
      <c r="G60" s="3"/>
      <c r="H60" s="3"/>
      <c r="I60" s="3"/>
      <c r="J60" s="3"/>
      <c r="K60" s="3"/>
      <c r="L60" s="3">
        <v>5250</v>
      </c>
      <c r="M60" s="3">
        <v>2000</v>
      </c>
      <c r="N60" s="3">
        <v>4400</v>
      </c>
      <c r="O60" s="3">
        <v>1835</v>
      </c>
      <c r="P60" s="3">
        <v>2000</v>
      </c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1:42" ht="24.75" customHeight="1">
      <c r="A61" s="14">
        <v>11</v>
      </c>
      <c r="B61" s="1" t="s">
        <v>54</v>
      </c>
      <c r="C61" s="13">
        <v>160</v>
      </c>
      <c r="D61" s="13">
        <v>0</v>
      </c>
      <c r="E61" s="13">
        <v>150</v>
      </c>
      <c r="F61" s="3">
        <v>120</v>
      </c>
      <c r="G61" s="3">
        <v>168</v>
      </c>
      <c r="H61" s="3">
        <v>160</v>
      </c>
      <c r="I61" s="3">
        <v>190</v>
      </c>
      <c r="J61" s="3">
        <v>160</v>
      </c>
      <c r="K61" s="3">
        <v>155</v>
      </c>
      <c r="L61" s="3">
        <v>260</v>
      </c>
      <c r="M61" s="3">
        <v>110</v>
      </c>
      <c r="N61" s="3">
        <v>230</v>
      </c>
      <c r="O61" s="3">
        <v>110</v>
      </c>
      <c r="P61" s="3">
        <v>110</v>
      </c>
      <c r="Q61" s="3">
        <v>145</v>
      </c>
      <c r="R61" s="3">
        <v>150</v>
      </c>
      <c r="S61" s="3">
        <v>210</v>
      </c>
      <c r="T61" s="3">
        <v>150</v>
      </c>
      <c r="U61" s="3">
        <v>150</v>
      </c>
      <c r="V61" s="3">
        <v>185</v>
      </c>
      <c r="W61" s="3">
        <v>185</v>
      </c>
      <c r="X61" s="3">
        <v>185</v>
      </c>
      <c r="Y61" s="3">
        <v>220</v>
      </c>
      <c r="Z61" s="3">
        <v>245</v>
      </c>
      <c r="AA61" s="3">
        <v>180</v>
      </c>
      <c r="AB61" s="3">
        <v>180</v>
      </c>
      <c r="AC61" s="3">
        <v>180</v>
      </c>
      <c r="AD61" s="3">
        <v>180</v>
      </c>
      <c r="AE61" s="3">
        <v>185</v>
      </c>
      <c r="AF61" s="3">
        <v>170</v>
      </c>
      <c r="AG61" s="3">
        <v>160</v>
      </c>
      <c r="AH61" s="3">
        <v>185</v>
      </c>
      <c r="AI61" s="3">
        <v>120</v>
      </c>
      <c r="AJ61" s="3">
        <v>110</v>
      </c>
      <c r="AK61" s="3">
        <v>85</v>
      </c>
      <c r="AL61" s="3">
        <v>90</v>
      </c>
      <c r="AM61" s="3">
        <v>95</v>
      </c>
      <c r="AN61" s="3">
        <v>150</v>
      </c>
      <c r="AO61" s="3"/>
      <c r="AP61" s="3"/>
    </row>
    <row r="62" spans="1:42" ht="24.75" customHeight="1">
      <c r="A62" s="14">
        <v>12</v>
      </c>
      <c r="B62" s="1" t="s">
        <v>55</v>
      </c>
      <c r="C62" s="13">
        <v>0</v>
      </c>
      <c r="D62" s="13">
        <v>0</v>
      </c>
      <c r="E62" s="13">
        <v>0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>
        <v>22</v>
      </c>
      <c r="S62" s="3">
        <v>80</v>
      </c>
      <c r="T62" s="3">
        <v>20</v>
      </c>
      <c r="U62" s="3">
        <v>20</v>
      </c>
      <c r="V62" s="3"/>
      <c r="W62" s="3"/>
      <c r="X62" s="3"/>
      <c r="Y62" s="3">
        <v>30</v>
      </c>
      <c r="Z62" s="3">
        <v>61</v>
      </c>
      <c r="AA62" s="3"/>
      <c r="AB62" s="3"/>
      <c r="AC62" s="3"/>
      <c r="AD62" s="3"/>
      <c r="AE62" s="3">
        <v>30</v>
      </c>
      <c r="AF62" s="3"/>
      <c r="AG62" s="3">
        <v>24</v>
      </c>
      <c r="AH62" s="3">
        <v>30</v>
      </c>
      <c r="AI62" s="3">
        <v>60</v>
      </c>
      <c r="AJ62" s="3">
        <v>55</v>
      </c>
      <c r="AK62" s="3">
        <v>38</v>
      </c>
      <c r="AL62" s="3">
        <v>38</v>
      </c>
      <c r="AM62" s="3">
        <v>40</v>
      </c>
      <c r="AN62" s="3">
        <v>80</v>
      </c>
      <c r="AO62" s="3"/>
      <c r="AP62" s="3"/>
    </row>
    <row r="63" spans="1:42" ht="24.75" customHeight="1">
      <c r="A63" s="14">
        <v>13</v>
      </c>
      <c r="B63" s="1" t="s">
        <v>56</v>
      </c>
      <c r="C63" s="13">
        <v>0</v>
      </c>
      <c r="D63" s="13">
        <v>0</v>
      </c>
      <c r="E63" s="13">
        <v>0</v>
      </c>
      <c r="F63" s="3">
        <v>60</v>
      </c>
      <c r="G63" s="3"/>
      <c r="H63" s="3"/>
      <c r="I63" s="3"/>
      <c r="J63" s="3"/>
      <c r="K63" s="3"/>
      <c r="L63" s="3">
        <v>130</v>
      </c>
      <c r="M63" s="3">
        <v>48</v>
      </c>
      <c r="N63" s="3">
        <v>110</v>
      </c>
      <c r="O63" s="3">
        <v>40</v>
      </c>
      <c r="P63" s="3">
        <v>48</v>
      </c>
      <c r="Q63" s="3">
        <v>30</v>
      </c>
      <c r="R63" s="3"/>
      <c r="S63" s="3"/>
      <c r="T63" s="3"/>
      <c r="U63" s="3"/>
      <c r="V63" s="3">
        <v>65</v>
      </c>
      <c r="W63" s="3">
        <v>65</v>
      </c>
      <c r="X63" s="3">
        <v>65</v>
      </c>
      <c r="Y63" s="3"/>
      <c r="Z63" s="3"/>
      <c r="AA63" s="3">
        <v>110</v>
      </c>
      <c r="AB63" s="3">
        <v>120</v>
      </c>
      <c r="AC63" s="3">
        <v>120</v>
      </c>
      <c r="AD63" s="3">
        <v>120</v>
      </c>
      <c r="AE63" s="3"/>
      <c r="AF63" s="3">
        <v>78</v>
      </c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1:42" ht="24.75" customHeight="1">
      <c r="A64" s="14">
        <v>14</v>
      </c>
      <c r="B64" s="1" t="s">
        <v>57</v>
      </c>
      <c r="C64" s="13">
        <v>0</v>
      </c>
      <c r="D64" s="13">
        <v>0</v>
      </c>
      <c r="E64" s="13">
        <v>0</v>
      </c>
      <c r="F64" s="3"/>
      <c r="G64" s="3"/>
      <c r="H64" s="3"/>
      <c r="I64" s="3"/>
      <c r="J64" s="3"/>
      <c r="K64" s="3"/>
      <c r="L64" s="3">
        <v>18</v>
      </c>
      <c r="M64" s="3"/>
      <c r="N64" s="3"/>
      <c r="O64" s="3"/>
      <c r="P64" s="3"/>
      <c r="Q64" s="3">
        <v>6</v>
      </c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1:42" ht="24.75" customHeight="1">
      <c r="A65" s="14">
        <v>15</v>
      </c>
      <c r="B65" s="1" t="s">
        <v>58</v>
      </c>
      <c r="C65" s="13">
        <v>0</v>
      </c>
      <c r="D65" s="13">
        <v>0</v>
      </c>
      <c r="E65" s="13">
        <v>0</v>
      </c>
      <c r="F65" s="3"/>
      <c r="G65" s="3"/>
      <c r="H65" s="3"/>
      <c r="I65" s="3"/>
      <c r="J65" s="3"/>
      <c r="K65" s="3"/>
      <c r="L65" s="3"/>
      <c r="M65" s="3">
        <v>15</v>
      </c>
      <c r="N65" s="3"/>
      <c r="O65" s="3"/>
      <c r="P65" s="3">
        <v>15</v>
      </c>
      <c r="Q65" s="3"/>
      <c r="R65" s="3"/>
      <c r="S65" s="3"/>
      <c r="T65" s="3"/>
      <c r="U65" s="3"/>
      <c r="V65" s="3"/>
      <c r="W65" s="3"/>
      <c r="X65" s="3"/>
      <c r="Y65" s="3"/>
      <c r="Z65" s="3">
        <v>10</v>
      </c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1:42" ht="24.75" customHeight="1">
      <c r="A66" s="14">
        <v>16</v>
      </c>
      <c r="B66" s="1" t="s">
        <v>59</v>
      </c>
      <c r="C66" s="13">
        <v>10</v>
      </c>
      <c r="D66" s="13">
        <v>2</v>
      </c>
      <c r="E66" s="13">
        <v>22</v>
      </c>
      <c r="F66" s="3">
        <v>8</v>
      </c>
      <c r="G66" s="3">
        <v>8</v>
      </c>
      <c r="H66" s="3">
        <v>8</v>
      </c>
      <c r="I66" s="3">
        <v>16</v>
      </c>
      <c r="J66" s="3">
        <v>10</v>
      </c>
      <c r="K66" s="3">
        <v>20</v>
      </c>
      <c r="L66" s="3">
        <v>20</v>
      </c>
      <c r="M66" s="3">
        <v>4</v>
      </c>
      <c r="N66" s="3">
        <v>22</v>
      </c>
      <c r="O66" s="3">
        <v>8</v>
      </c>
      <c r="P66" s="3">
        <v>4</v>
      </c>
      <c r="Q66" s="3">
        <v>8</v>
      </c>
      <c r="R66" s="3">
        <v>12</v>
      </c>
      <c r="S66" s="3">
        <v>20</v>
      </c>
      <c r="T66" s="3">
        <v>8</v>
      </c>
      <c r="U66" s="3">
        <v>8</v>
      </c>
      <c r="V66" s="3">
        <v>10</v>
      </c>
      <c r="W66" s="3">
        <v>10</v>
      </c>
      <c r="X66" s="3">
        <v>10</v>
      </c>
      <c r="Y66" s="3">
        <v>18</v>
      </c>
      <c r="Z66" s="3">
        <v>12</v>
      </c>
      <c r="AA66" s="3">
        <v>4</v>
      </c>
      <c r="AB66" s="3">
        <v>4</v>
      </c>
      <c r="AC66" s="3">
        <v>4</v>
      </c>
      <c r="AD66" s="3">
        <v>4</v>
      </c>
      <c r="AE66" s="3">
        <v>8</v>
      </c>
      <c r="AF66" s="3">
        <v>12</v>
      </c>
      <c r="AG66" s="3">
        <v>4</v>
      </c>
      <c r="AH66" s="3">
        <v>12</v>
      </c>
      <c r="AI66" s="3">
        <v>8</v>
      </c>
      <c r="AJ66" s="3">
        <v>4</v>
      </c>
      <c r="AK66" s="3">
        <v>2</v>
      </c>
      <c r="AL66" s="3">
        <v>2</v>
      </c>
      <c r="AM66" s="3">
        <v>2</v>
      </c>
      <c r="AN66" s="3">
        <v>18</v>
      </c>
      <c r="AO66" s="3"/>
      <c r="AP66" s="3"/>
    </row>
    <row r="67" spans="1:42" ht="24.75" customHeight="1">
      <c r="A67" s="14">
        <v>17</v>
      </c>
      <c r="B67" s="1" t="s">
        <v>60</v>
      </c>
      <c r="C67" s="13">
        <v>0</v>
      </c>
      <c r="D67" s="13">
        <v>0</v>
      </c>
      <c r="E67" s="13">
        <v>0</v>
      </c>
      <c r="F67" s="3">
        <v>4</v>
      </c>
      <c r="G67" s="3">
        <v>10</v>
      </c>
      <c r="H67" s="3">
        <v>8</v>
      </c>
      <c r="I67" s="3">
        <v>12</v>
      </c>
      <c r="J67" s="3">
        <v>8</v>
      </c>
      <c r="K67" s="3"/>
      <c r="L67" s="3">
        <v>4</v>
      </c>
      <c r="M67" s="3">
        <v>2</v>
      </c>
      <c r="N67" s="3">
        <v>2</v>
      </c>
      <c r="O67" s="3">
        <v>4</v>
      </c>
      <c r="P67" s="3">
        <v>2</v>
      </c>
      <c r="Q67" s="3">
        <v>4</v>
      </c>
      <c r="R67" s="3">
        <v>8</v>
      </c>
      <c r="S67" s="3"/>
      <c r="T67" s="3">
        <v>8</v>
      </c>
      <c r="U67" s="3">
        <v>8</v>
      </c>
      <c r="V67" s="3">
        <v>14</v>
      </c>
      <c r="W67" s="3">
        <v>14</v>
      </c>
      <c r="X67" s="3">
        <v>14</v>
      </c>
      <c r="Y67" s="3">
        <v>12</v>
      </c>
      <c r="Z67" s="3">
        <v>12</v>
      </c>
      <c r="AA67" s="3">
        <v>6</v>
      </c>
      <c r="AB67" s="3">
        <v>6</v>
      </c>
      <c r="AC67" s="3">
        <v>6</v>
      </c>
      <c r="AD67" s="3">
        <v>6</v>
      </c>
      <c r="AE67" s="3">
        <v>4</v>
      </c>
      <c r="AF67" s="3">
        <v>4</v>
      </c>
      <c r="AG67" s="3">
        <v>8</v>
      </c>
      <c r="AH67" s="3">
        <v>10</v>
      </c>
      <c r="AI67" s="3"/>
      <c r="AJ67" s="3">
        <v>4</v>
      </c>
      <c r="AK67" s="3">
        <v>4</v>
      </c>
      <c r="AL67" s="3">
        <v>4</v>
      </c>
      <c r="AM67" s="3">
        <v>4</v>
      </c>
      <c r="AN67" s="3">
        <v>2</v>
      </c>
      <c r="AO67" s="3"/>
      <c r="AP67" s="3"/>
    </row>
    <row r="68" spans="1:42" ht="24.75" customHeight="1">
      <c r="A68" s="14">
        <v>18</v>
      </c>
      <c r="B68" s="1" t="s">
        <v>61</v>
      </c>
      <c r="C68" s="13" t="s">
        <v>222</v>
      </c>
      <c r="D68" s="13" t="s">
        <v>222</v>
      </c>
      <c r="E68" s="13" t="s">
        <v>222</v>
      </c>
      <c r="F68" s="13" t="s">
        <v>222</v>
      </c>
      <c r="G68" s="13" t="s">
        <v>222</v>
      </c>
      <c r="H68" s="13" t="s">
        <v>222</v>
      </c>
      <c r="I68" s="13" t="s">
        <v>222</v>
      </c>
      <c r="J68" s="13" t="s">
        <v>222</v>
      </c>
      <c r="K68" s="13" t="s">
        <v>222</v>
      </c>
      <c r="L68" s="13" t="s">
        <v>222</v>
      </c>
      <c r="M68" s="13" t="s">
        <v>222</v>
      </c>
      <c r="N68" s="13" t="s">
        <v>222</v>
      </c>
      <c r="O68" s="13" t="s">
        <v>222</v>
      </c>
      <c r="P68" s="13" t="s">
        <v>222</v>
      </c>
      <c r="Q68" s="13" t="s">
        <v>222</v>
      </c>
      <c r="R68" s="13" t="s">
        <v>222</v>
      </c>
      <c r="S68" s="13" t="s">
        <v>222</v>
      </c>
      <c r="T68" s="13" t="s">
        <v>222</v>
      </c>
      <c r="U68" s="13" t="s">
        <v>222</v>
      </c>
      <c r="V68" s="13" t="s">
        <v>222</v>
      </c>
      <c r="W68" s="13" t="s">
        <v>222</v>
      </c>
      <c r="X68" s="13" t="s">
        <v>222</v>
      </c>
      <c r="Y68" s="13" t="s">
        <v>222</v>
      </c>
      <c r="Z68" s="13" t="s">
        <v>222</v>
      </c>
      <c r="AA68" s="13" t="s">
        <v>222</v>
      </c>
      <c r="AB68" s="13" t="s">
        <v>222</v>
      </c>
      <c r="AC68" s="13" t="s">
        <v>222</v>
      </c>
      <c r="AD68" s="13" t="s">
        <v>222</v>
      </c>
      <c r="AE68" s="13" t="s">
        <v>222</v>
      </c>
      <c r="AF68" s="13" t="s">
        <v>222</v>
      </c>
      <c r="AG68" s="13" t="s">
        <v>222</v>
      </c>
      <c r="AH68" s="13" t="s">
        <v>222</v>
      </c>
      <c r="AI68" s="13" t="s">
        <v>222</v>
      </c>
      <c r="AJ68" s="13" t="s">
        <v>222</v>
      </c>
      <c r="AK68" s="13" t="s">
        <v>222</v>
      </c>
      <c r="AL68" s="13" t="s">
        <v>222</v>
      </c>
      <c r="AM68" s="13" t="s">
        <v>222</v>
      </c>
      <c r="AN68" s="13" t="s">
        <v>222</v>
      </c>
      <c r="AO68" s="3"/>
      <c r="AP68" s="3"/>
    </row>
    <row r="69" spans="1:42" ht="24.75" customHeight="1">
      <c r="A69" s="44" t="s">
        <v>62</v>
      </c>
      <c r="B69" s="44"/>
      <c r="C69" s="44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1:42" ht="24.75" customHeight="1">
      <c r="A70" s="14">
        <v>19</v>
      </c>
      <c r="B70" s="1" t="s">
        <v>63</v>
      </c>
      <c r="C70" s="1">
        <v>886.41</v>
      </c>
      <c r="D70" s="13">
        <v>580</v>
      </c>
      <c r="E70" s="13">
        <v>560</v>
      </c>
      <c r="F70" s="3">
        <v>900</v>
      </c>
      <c r="G70" s="3">
        <v>985</v>
      </c>
      <c r="H70" s="3">
        <v>996</v>
      </c>
      <c r="I70" s="3">
        <v>1105</v>
      </c>
      <c r="J70" s="3">
        <v>960</v>
      </c>
      <c r="K70" s="3">
        <v>936</v>
      </c>
      <c r="L70" s="3">
        <v>1790</v>
      </c>
      <c r="M70" s="3">
        <v>530</v>
      </c>
      <c r="N70" s="3">
        <v>1825</v>
      </c>
      <c r="O70" s="3">
        <v>636</v>
      </c>
      <c r="P70" s="3">
        <v>525</v>
      </c>
      <c r="Q70" s="3">
        <v>864</v>
      </c>
      <c r="R70" s="3">
        <v>900</v>
      </c>
      <c r="S70" s="3">
        <v>1260</v>
      </c>
      <c r="T70" s="3">
        <v>720</v>
      </c>
      <c r="U70" s="3">
        <v>720</v>
      </c>
      <c r="V70" s="3">
        <v>1342</v>
      </c>
      <c r="W70" s="3">
        <v>1340</v>
      </c>
      <c r="X70" s="3">
        <v>1345</v>
      </c>
      <c r="Y70" s="3">
        <v>1430</v>
      </c>
      <c r="Z70" s="3">
        <v>1662</v>
      </c>
      <c r="AA70" s="3">
        <v>900</v>
      </c>
      <c r="AB70" s="3">
        <v>920</v>
      </c>
      <c r="AC70" s="3">
        <v>920</v>
      </c>
      <c r="AD70" s="3">
        <v>920</v>
      </c>
      <c r="AE70" s="3">
        <v>1140</v>
      </c>
      <c r="AF70" s="3">
        <v>1530</v>
      </c>
      <c r="AG70" s="3">
        <v>1280</v>
      </c>
      <c r="AH70" s="3">
        <v>1040</v>
      </c>
      <c r="AI70" s="3">
        <v>920</v>
      </c>
      <c r="AJ70" s="3">
        <v>560</v>
      </c>
      <c r="AK70" s="3">
        <v>516</v>
      </c>
      <c r="AL70" s="3">
        <v>520</v>
      </c>
      <c r="AM70" s="3">
        <v>754</v>
      </c>
      <c r="AN70" s="3">
        <v>1754</v>
      </c>
      <c r="AO70" s="3"/>
      <c r="AP70" s="3"/>
    </row>
    <row r="71" spans="1:42" ht="24.75" customHeight="1">
      <c r="A71" s="14">
        <v>20</v>
      </c>
      <c r="B71" s="1" t="s">
        <v>64</v>
      </c>
      <c r="C71" s="1">
        <v>0</v>
      </c>
      <c r="D71" s="1">
        <v>0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>
        <v>1754</v>
      </c>
      <c r="AO71" s="3"/>
      <c r="AP71" s="3"/>
    </row>
    <row r="72" spans="1:42" ht="24.75" customHeight="1">
      <c r="A72" s="14">
        <v>21</v>
      </c>
      <c r="B72" s="1" t="s">
        <v>65</v>
      </c>
      <c r="C72" s="1">
        <v>0</v>
      </c>
      <c r="D72" s="1">
        <v>0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1:42" ht="24.75" customHeight="1">
      <c r="A73" s="14">
        <v>22</v>
      </c>
      <c r="B73" s="1" t="s">
        <v>66</v>
      </c>
      <c r="C73" s="1">
        <v>0</v>
      </c>
      <c r="D73" s="1">
        <v>0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1:42" ht="24.75" customHeight="1">
      <c r="A74" s="14">
        <v>23</v>
      </c>
      <c r="B74" s="1" t="s">
        <v>67</v>
      </c>
      <c r="C74" s="3">
        <v>886</v>
      </c>
      <c r="D74" s="3">
        <v>580</v>
      </c>
      <c r="E74" s="3">
        <v>560</v>
      </c>
      <c r="F74" s="3">
        <v>900</v>
      </c>
      <c r="G74" s="3">
        <v>985</v>
      </c>
      <c r="H74" s="3">
        <v>996</v>
      </c>
      <c r="I74" s="3">
        <v>1105</v>
      </c>
      <c r="J74" s="3">
        <v>960</v>
      </c>
      <c r="K74" s="3">
        <v>936</v>
      </c>
      <c r="L74" s="3">
        <v>1790</v>
      </c>
      <c r="M74" s="3">
        <v>530</v>
      </c>
      <c r="N74" s="3">
        <v>1825</v>
      </c>
      <c r="O74" s="3">
        <v>636</v>
      </c>
      <c r="P74" s="3">
        <v>525</v>
      </c>
      <c r="Q74" s="40">
        <v>864</v>
      </c>
      <c r="R74">
        <f>R70</f>
        <v>900</v>
      </c>
      <c r="S74">
        <f aca="true" t="shared" si="10" ref="S74:AM74">S70</f>
        <v>1260</v>
      </c>
      <c r="T74">
        <f t="shared" si="10"/>
        <v>720</v>
      </c>
      <c r="U74">
        <f t="shared" si="10"/>
        <v>720</v>
      </c>
      <c r="V74">
        <f t="shared" si="10"/>
        <v>1342</v>
      </c>
      <c r="W74">
        <f t="shared" si="10"/>
        <v>1340</v>
      </c>
      <c r="X74">
        <f t="shared" si="10"/>
        <v>1345</v>
      </c>
      <c r="Y74">
        <f t="shared" si="10"/>
        <v>1430</v>
      </c>
      <c r="Z74">
        <f t="shared" si="10"/>
        <v>1662</v>
      </c>
      <c r="AA74">
        <f t="shared" si="10"/>
        <v>900</v>
      </c>
      <c r="AB74">
        <f t="shared" si="10"/>
        <v>920</v>
      </c>
      <c r="AC74">
        <f t="shared" si="10"/>
        <v>920</v>
      </c>
      <c r="AD74">
        <f t="shared" si="10"/>
        <v>920</v>
      </c>
      <c r="AE74">
        <f t="shared" si="10"/>
        <v>1140</v>
      </c>
      <c r="AF74">
        <f t="shared" si="10"/>
        <v>1530</v>
      </c>
      <c r="AG74">
        <f t="shared" si="10"/>
        <v>1280</v>
      </c>
      <c r="AH74">
        <f t="shared" si="10"/>
        <v>1040</v>
      </c>
      <c r="AI74">
        <f t="shared" si="10"/>
        <v>920</v>
      </c>
      <c r="AJ74">
        <f t="shared" si="10"/>
        <v>560</v>
      </c>
      <c r="AK74">
        <f t="shared" si="10"/>
        <v>516</v>
      </c>
      <c r="AL74">
        <f t="shared" si="10"/>
        <v>520</v>
      </c>
      <c r="AM74">
        <f t="shared" si="10"/>
        <v>754</v>
      </c>
      <c r="AN74" s="3"/>
      <c r="AO74" s="3"/>
      <c r="AP74" s="3"/>
    </row>
    <row r="75" spans="1:42" ht="24.75" customHeight="1">
      <c r="A75" s="14">
        <v>24</v>
      </c>
      <c r="B75" s="1" t="s">
        <v>68</v>
      </c>
      <c r="C75" s="1">
        <v>0</v>
      </c>
      <c r="D75" s="1">
        <v>0</v>
      </c>
      <c r="E75" s="3"/>
      <c r="F75" s="3"/>
      <c r="G75" s="3"/>
      <c r="H75" s="3"/>
      <c r="I75" s="3">
        <v>2014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1:42" ht="24.75" customHeight="1">
      <c r="A76" s="44" t="s">
        <v>69</v>
      </c>
      <c r="B76" s="44"/>
      <c r="C76" s="44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1:42" ht="24.75" customHeight="1">
      <c r="A77" s="14">
        <v>25</v>
      </c>
      <c r="B77" s="1" t="s">
        <v>70</v>
      </c>
      <c r="C77" s="1"/>
      <c r="D77" s="1"/>
      <c r="E77" s="1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1:42" ht="24.75" customHeight="1">
      <c r="A78" s="14">
        <v>26</v>
      </c>
      <c r="B78" s="1" t="s">
        <v>71</v>
      </c>
      <c r="C78" s="1">
        <f>C70</f>
        <v>886.41</v>
      </c>
      <c r="D78" s="1">
        <f aca="true" t="shared" si="11" ref="D78:AB78">D70</f>
        <v>580</v>
      </c>
      <c r="E78" s="1">
        <f t="shared" si="11"/>
        <v>560</v>
      </c>
      <c r="F78" s="1">
        <f t="shared" si="11"/>
        <v>900</v>
      </c>
      <c r="G78" s="1">
        <f t="shared" si="11"/>
        <v>985</v>
      </c>
      <c r="H78" s="1">
        <f t="shared" si="11"/>
        <v>996</v>
      </c>
      <c r="I78" s="1">
        <f t="shared" si="11"/>
        <v>1105</v>
      </c>
      <c r="J78" s="1">
        <f t="shared" si="11"/>
        <v>960</v>
      </c>
      <c r="K78" s="1">
        <f t="shared" si="11"/>
        <v>936</v>
      </c>
      <c r="L78" s="1">
        <f t="shared" si="11"/>
        <v>1790</v>
      </c>
      <c r="M78" s="1">
        <f t="shared" si="11"/>
        <v>530</v>
      </c>
      <c r="N78" s="1">
        <f t="shared" si="11"/>
        <v>1825</v>
      </c>
      <c r="O78" s="1">
        <f t="shared" si="11"/>
        <v>636</v>
      </c>
      <c r="P78" s="1">
        <f t="shared" si="11"/>
        <v>525</v>
      </c>
      <c r="Q78" s="1">
        <f t="shared" si="11"/>
        <v>864</v>
      </c>
      <c r="R78" s="1">
        <f t="shared" si="11"/>
        <v>900</v>
      </c>
      <c r="S78" s="1">
        <f t="shared" si="11"/>
        <v>1260</v>
      </c>
      <c r="T78" s="1">
        <f t="shared" si="11"/>
        <v>720</v>
      </c>
      <c r="U78" s="1">
        <f t="shared" si="11"/>
        <v>720</v>
      </c>
      <c r="V78" s="1">
        <f t="shared" si="11"/>
        <v>1342</v>
      </c>
      <c r="W78" s="1">
        <f t="shared" si="11"/>
        <v>1340</v>
      </c>
      <c r="X78" s="1">
        <f t="shared" si="11"/>
        <v>1345</v>
      </c>
      <c r="Y78" s="1">
        <f t="shared" si="11"/>
        <v>1430</v>
      </c>
      <c r="Z78" s="1">
        <f t="shared" si="11"/>
        <v>1662</v>
      </c>
      <c r="AA78" s="1">
        <f t="shared" si="11"/>
        <v>900</v>
      </c>
      <c r="AB78" s="1">
        <f t="shared" si="11"/>
        <v>920</v>
      </c>
      <c r="AC78" s="1">
        <f aca="true" t="shared" si="12" ref="AC78:AN78">AC70</f>
        <v>920</v>
      </c>
      <c r="AD78" s="1">
        <f t="shared" si="12"/>
        <v>920</v>
      </c>
      <c r="AE78" s="1">
        <f t="shared" si="12"/>
        <v>1140</v>
      </c>
      <c r="AF78" s="1">
        <f t="shared" si="12"/>
        <v>1530</v>
      </c>
      <c r="AG78" s="1">
        <f t="shared" si="12"/>
        <v>1280</v>
      </c>
      <c r="AH78" s="1">
        <f t="shared" si="12"/>
        <v>1040</v>
      </c>
      <c r="AI78" s="1">
        <f t="shared" si="12"/>
        <v>920</v>
      </c>
      <c r="AJ78" s="1">
        <f t="shared" si="12"/>
        <v>560</v>
      </c>
      <c r="AK78" s="1">
        <f t="shared" si="12"/>
        <v>516</v>
      </c>
      <c r="AL78" s="1">
        <f t="shared" si="12"/>
        <v>520</v>
      </c>
      <c r="AM78" s="1">
        <f t="shared" si="12"/>
        <v>754</v>
      </c>
      <c r="AN78" s="1">
        <f t="shared" si="12"/>
        <v>1754</v>
      </c>
      <c r="AO78" s="3"/>
      <c r="AP78" s="3"/>
    </row>
    <row r="79" spans="1:42" ht="24.75" customHeight="1">
      <c r="A79" s="14">
        <v>27</v>
      </c>
      <c r="B79" s="1" t="s">
        <v>72</v>
      </c>
      <c r="C79" s="1" t="s">
        <v>222</v>
      </c>
      <c r="D79" s="1" t="s">
        <v>222</v>
      </c>
      <c r="E79" s="1" t="s">
        <v>222</v>
      </c>
      <c r="F79" s="1" t="s">
        <v>222</v>
      </c>
      <c r="G79" s="1" t="s">
        <v>222</v>
      </c>
      <c r="H79" s="1" t="s">
        <v>222</v>
      </c>
      <c r="I79" s="1" t="s">
        <v>222</v>
      </c>
      <c r="J79" s="1" t="s">
        <v>222</v>
      </c>
      <c r="K79" s="1" t="s">
        <v>222</v>
      </c>
      <c r="L79" s="1" t="s">
        <v>222</v>
      </c>
      <c r="M79" s="1" t="s">
        <v>222</v>
      </c>
      <c r="N79" s="1" t="s">
        <v>222</v>
      </c>
      <c r="O79" s="1" t="s">
        <v>222</v>
      </c>
      <c r="P79" s="1" t="s">
        <v>222</v>
      </c>
      <c r="Q79" s="1" t="s">
        <v>222</v>
      </c>
      <c r="R79" s="1" t="s">
        <v>222</v>
      </c>
      <c r="S79" s="1" t="s">
        <v>222</v>
      </c>
      <c r="T79" s="1" t="s">
        <v>222</v>
      </c>
      <c r="U79" s="1" t="s">
        <v>222</v>
      </c>
      <c r="V79" s="1" t="s">
        <v>222</v>
      </c>
      <c r="W79" s="1" t="s">
        <v>222</v>
      </c>
      <c r="X79" s="1" t="s">
        <v>222</v>
      </c>
      <c r="Y79" s="1" t="s">
        <v>222</v>
      </c>
      <c r="Z79" s="1" t="s">
        <v>222</v>
      </c>
      <c r="AA79" s="1" t="s">
        <v>222</v>
      </c>
      <c r="AB79" s="1" t="s">
        <v>222</v>
      </c>
      <c r="AC79" s="1" t="s">
        <v>222</v>
      </c>
      <c r="AD79" s="1" t="s">
        <v>222</v>
      </c>
      <c r="AE79" s="1" t="s">
        <v>222</v>
      </c>
      <c r="AF79" s="1" t="s">
        <v>222</v>
      </c>
      <c r="AG79" s="1" t="s">
        <v>222</v>
      </c>
      <c r="AH79" s="1" t="s">
        <v>222</v>
      </c>
      <c r="AI79" s="1" t="s">
        <v>222</v>
      </c>
      <c r="AJ79" s="1" t="s">
        <v>222</v>
      </c>
      <c r="AK79" s="1" t="s">
        <v>222</v>
      </c>
      <c r="AL79" s="1" t="s">
        <v>222</v>
      </c>
      <c r="AM79" s="1" t="s">
        <v>222</v>
      </c>
      <c r="AN79" s="1" t="s">
        <v>222</v>
      </c>
      <c r="AO79" s="3"/>
      <c r="AP79" s="3"/>
    </row>
    <row r="80" spans="1:42" ht="24.75" customHeight="1">
      <c r="A80" s="44" t="s">
        <v>73</v>
      </c>
      <c r="B80" s="44"/>
      <c r="C80" s="44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1:42" ht="24.75" customHeight="1">
      <c r="A81" s="14">
        <v>28</v>
      </c>
      <c r="B81" s="1" t="s">
        <v>74</v>
      </c>
      <c r="C81" s="1">
        <f>C8</f>
        <v>1080.5</v>
      </c>
      <c r="D81" s="1">
        <f aca="true" t="shared" si="13" ref="D81:AN81">D8</f>
        <v>0</v>
      </c>
      <c r="E81" s="1">
        <f t="shared" si="13"/>
        <v>1915.6</v>
      </c>
      <c r="F81" s="1">
        <f t="shared" si="13"/>
        <v>1366.7</v>
      </c>
      <c r="G81" s="1">
        <f t="shared" si="13"/>
        <v>456.1</v>
      </c>
      <c r="H81" s="1">
        <f t="shared" si="13"/>
        <v>392.9</v>
      </c>
      <c r="I81" s="1">
        <f t="shared" si="13"/>
        <v>456.1</v>
      </c>
      <c r="J81" s="1">
        <f t="shared" si="13"/>
        <v>393.3</v>
      </c>
      <c r="K81" s="1">
        <f t="shared" si="13"/>
        <v>966.3</v>
      </c>
      <c r="L81" s="1">
        <f t="shared" si="13"/>
        <v>4267.3</v>
      </c>
      <c r="M81" s="1">
        <f t="shared" si="13"/>
        <v>736.8</v>
      </c>
      <c r="N81" s="1">
        <f t="shared" si="13"/>
        <v>2797.6</v>
      </c>
      <c r="O81" s="1">
        <f t="shared" si="13"/>
        <v>1131.1</v>
      </c>
      <c r="P81" s="1">
        <f t="shared" si="13"/>
        <v>605</v>
      </c>
      <c r="Q81" s="1">
        <f t="shared" si="13"/>
        <v>705.1</v>
      </c>
      <c r="R81" s="1">
        <f t="shared" si="13"/>
        <v>723.2</v>
      </c>
      <c r="S81" s="1">
        <f t="shared" si="13"/>
        <v>1022</v>
      </c>
      <c r="T81" s="1">
        <f t="shared" si="13"/>
        <v>325.6</v>
      </c>
      <c r="U81" s="1">
        <f t="shared" si="13"/>
        <v>334.1</v>
      </c>
      <c r="V81" s="1">
        <f t="shared" si="13"/>
        <v>1681.5</v>
      </c>
      <c r="W81" s="1">
        <f t="shared" si="13"/>
        <v>1680</v>
      </c>
      <c r="X81" s="1">
        <f t="shared" si="13"/>
        <v>1674.2</v>
      </c>
      <c r="Y81" s="1">
        <f t="shared" si="13"/>
        <v>665.8</v>
      </c>
      <c r="Z81" s="1">
        <f t="shared" si="13"/>
        <v>467.2</v>
      </c>
      <c r="AA81" s="1">
        <f t="shared" si="13"/>
        <v>869.4</v>
      </c>
      <c r="AB81" s="1">
        <f t="shared" si="13"/>
        <v>975.3</v>
      </c>
      <c r="AC81" s="1">
        <f t="shared" si="13"/>
        <v>953.1</v>
      </c>
      <c r="AD81" s="1">
        <f t="shared" si="13"/>
        <v>953.3</v>
      </c>
      <c r="AE81" s="1">
        <f t="shared" si="13"/>
        <v>1001</v>
      </c>
      <c r="AF81" s="1">
        <f t="shared" si="13"/>
        <v>2295.2</v>
      </c>
      <c r="AG81" s="1">
        <f t="shared" si="13"/>
        <v>456.1</v>
      </c>
      <c r="AH81" s="1">
        <f t="shared" si="13"/>
        <v>484.1</v>
      </c>
      <c r="AI81" s="1">
        <f t="shared" si="13"/>
        <v>1469.9</v>
      </c>
      <c r="AJ81" s="1">
        <f t="shared" si="13"/>
        <v>764.7</v>
      </c>
      <c r="AK81" s="1">
        <f t="shared" si="13"/>
        <v>408.8</v>
      </c>
      <c r="AL81" s="1">
        <f t="shared" si="13"/>
        <v>391.6</v>
      </c>
      <c r="AM81" s="1">
        <f t="shared" si="13"/>
        <v>353.6</v>
      </c>
      <c r="AN81" s="1">
        <f t="shared" si="13"/>
        <v>637.8</v>
      </c>
      <c r="AO81" s="3"/>
      <c r="AP81" s="3"/>
    </row>
    <row r="82" spans="1:42" ht="24.75" customHeight="1">
      <c r="A82" s="14">
        <v>29</v>
      </c>
      <c r="B82" s="1" t="s">
        <v>75</v>
      </c>
      <c r="C82" s="1" t="s">
        <v>222</v>
      </c>
      <c r="D82" s="1" t="s">
        <v>222</v>
      </c>
      <c r="E82" s="1" t="s">
        <v>222</v>
      </c>
      <c r="F82" s="1" t="s">
        <v>222</v>
      </c>
      <c r="G82" s="1" t="s">
        <v>222</v>
      </c>
      <c r="H82" s="1" t="s">
        <v>222</v>
      </c>
      <c r="I82" s="1" t="s">
        <v>222</v>
      </c>
      <c r="J82" s="1" t="s">
        <v>222</v>
      </c>
      <c r="K82" s="1" t="s">
        <v>222</v>
      </c>
      <c r="L82" s="1" t="s">
        <v>222</v>
      </c>
      <c r="M82" s="1" t="s">
        <v>222</v>
      </c>
      <c r="N82" s="1" t="s">
        <v>222</v>
      </c>
      <c r="O82" s="1" t="s">
        <v>222</v>
      </c>
      <c r="P82" s="1" t="s">
        <v>222</v>
      </c>
      <c r="Q82" s="1" t="s">
        <v>222</v>
      </c>
      <c r="R82" s="1" t="s">
        <v>222</v>
      </c>
      <c r="S82" s="1" t="s">
        <v>222</v>
      </c>
      <c r="T82" s="1" t="s">
        <v>222</v>
      </c>
      <c r="U82" s="1" t="s">
        <v>222</v>
      </c>
      <c r="V82" s="1" t="s">
        <v>222</v>
      </c>
      <c r="W82" s="1" t="s">
        <v>222</v>
      </c>
      <c r="X82" s="1" t="s">
        <v>222</v>
      </c>
      <c r="Y82" s="1" t="s">
        <v>222</v>
      </c>
      <c r="Z82" s="1" t="s">
        <v>222</v>
      </c>
      <c r="AA82" s="1" t="s">
        <v>222</v>
      </c>
      <c r="AB82" s="1" t="s">
        <v>222</v>
      </c>
      <c r="AC82" s="1" t="s">
        <v>222</v>
      </c>
      <c r="AD82" s="1" t="s">
        <v>222</v>
      </c>
      <c r="AE82" s="1" t="s">
        <v>222</v>
      </c>
      <c r="AF82" s="1" t="s">
        <v>222</v>
      </c>
      <c r="AG82" s="1" t="s">
        <v>222</v>
      </c>
      <c r="AH82" s="1" t="s">
        <v>222</v>
      </c>
      <c r="AI82" s="1" t="s">
        <v>222</v>
      </c>
      <c r="AJ82" s="1" t="s">
        <v>222</v>
      </c>
      <c r="AK82" s="1" t="s">
        <v>222</v>
      </c>
      <c r="AL82" s="1" t="s">
        <v>222</v>
      </c>
      <c r="AM82" s="1" t="s">
        <v>222</v>
      </c>
      <c r="AN82" s="1" t="s">
        <v>222</v>
      </c>
      <c r="AO82" s="3"/>
      <c r="AP82" s="3"/>
    </row>
    <row r="83" spans="1:42" ht="24.75" customHeight="1">
      <c r="A83" s="44" t="s">
        <v>76</v>
      </c>
      <c r="B83" s="44"/>
      <c r="C83" s="44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1:42" ht="24.75" customHeight="1">
      <c r="A84" s="14">
        <v>30</v>
      </c>
      <c r="B84" s="1" t="s">
        <v>77</v>
      </c>
      <c r="C84" s="13">
        <v>3</v>
      </c>
      <c r="D84" s="3"/>
      <c r="E84" s="3">
        <v>3</v>
      </c>
      <c r="F84" s="3">
        <v>2</v>
      </c>
      <c r="G84" s="3">
        <v>0</v>
      </c>
      <c r="H84" s="3">
        <v>4</v>
      </c>
      <c r="I84" s="3">
        <v>6</v>
      </c>
      <c r="J84" s="3">
        <v>4</v>
      </c>
      <c r="K84" s="3">
        <v>3</v>
      </c>
      <c r="L84" s="3">
        <v>5</v>
      </c>
      <c r="M84" s="3">
        <v>1</v>
      </c>
      <c r="N84" s="3">
        <v>4</v>
      </c>
      <c r="O84" s="7">
        <v>2</v>
      </c>
      <c r="P84" s="9">
        <v>1</v>
      </c>
      <c r="Q84" s="3">
        <v>2</v>
      </c>
      <c r="R84" s="3">
        <v>4</v>
      </c>
      <c r="S84" s="3">
        <v>4</v>
      </c>
      <c r="T84" s="3"/>
      <c r="U84" s="3"/>
      <c r="V84" s="3">
        <v>5</v>
      </c>
      <c r="W84" s="3">
        <v>5</v>
      </c>
      <c r="X84" s="3">
        <v>5</v>
      </c>
      <c r="Y84" s="3">
        <v>6</v>
      </c>
      <c r="Z84" s="3">
        <v>5</v>
      </c>
      <c r="AA84" s="3">
        <v>2</v>
      </c>
      <c r="AB84" s="3">
        <v>2</v>
      </c>
      <c r="AC84" s="3">
        <v>2</v>
      </c>
      <c r="AD84" s="3">
        <v>2</v>
      </c>
      <c r="AE84" s="3">
        <v>2</v>
      </c>
      <c r="AF84" s="3">
        <v>3</v>
      </c>
      <c r="AG84" s="3">
        <v>4</v>
      </c>
      <c r="AH84" s="3"/>
      <c r="AI84" s="3">
        <v>2</v>
      </c>
      <c r="AJ84" s="3">
        <v>2</v>
      </c>
      <c r="AK84" s="3">
        <v>1</v>
      </c>
      <c r="AL84" s="3">
        <v>1</v>
      </c>
      <c r="AM84" s="3">
        <v>1</v>
      </c>
      <c r="AN84" s="3">
        <v>2</v>
      </c>
      <c r="AO84" s="3"/>
      <c r="AP84" s="3"/>
    </row>
    <row r="85" spans="1:42" ht="24.75" customHeight="1">
      <c r="A85" s="14">
        <v>31</v>
      </c>
      <c r="B85" s="1" t="s">
        <v>78</v>
      </c>
      <c r="C85" s="3" t="s">
        <v>222</v>
      </c>
      <c r="D85" s="3" t="s">
        <v>222</v>
      </c>
      <c r="E85" s="3" t="s">
        <v>222</v>
      </c>
      <c r="F85" s="3" t="s">
        <v>222</v>
      </c>
      <c r="G85" s="3" t="s">
        <v>222</v>
      </c>
      <c r="H85" s="3" t="s">
        <v>222</v>
      </c>
      <c r="I85" s="3" t="s">
        <v>222</v>
      </c>
      <c r="J85" s="3" t="s">
        <v>222</v>
      </c>
      <c r="K85" s="3" t="s">
        <v>222</v>
      </c>
      <c r="L85" s="3" t="s">
        <v>222</v>
      </c>
      <c r="M85" s="3" t="s">
        <v>222</v>
      </c>
      <c r="N85" s="3" t="s">
        <v>222</v>
      </c>
      <c r="O85" s="3" t="s">
        <v>222</v>
      </c>
      <c r="P85" s="3" t="s">
        <v>222</v>
      </c>
      <c r="Q85" s="3" t="s">
        <v>222</v>
      </c>
      <c r="R85" s="3" t="s">
        <v>222</v>
      </c>
      <c r="S85" s="3" t="s">
        <v>222</v>
      </c>
      <c r="T85" s="3" t="s">
        <v>222</v>
      </c>
      <c r="U85" s="3" t="s">
        <v>222</v>
      </c>
      <c r="V85" s="3" t="s">
        <v>222</v>
      </c>
      <c r="W85" s="3" t="s">
        <v>222</v>
      </c>
      <c r="X85" s="3" t="s">
        <v>222</v>
      </c>
      <c r="Y85" s="3" t="s">
        <v>222</v>
      </c>
      <c r="Z85" s="3" t="s">
        <v>222</v>
      </c>
      <c r="AA85" s="3" t="s">
        <v>222</v>
      </c>
      <c r="AB85" s="3" t="s">
        <v>222</v>
      </c>
      <c r="AC85" s="3" t="s">
        <v>222</v>
      </c>
      <c r="AD85" s="3" t="s">
        <v>222</v>
      </c>
      <c r="AE85" s="3" t="s">
        <v>222</v>
      </c>
      <c r="AF85" s="3" t="s">
        <v>222</v>
      </c>
      <c r="AG85" s="3" t="s">
        <v>222</v>
      </c>
      <c r="AH85" s="3" t="s">
        <v>222</v>
      </c>
      <c r="AI85" s="3" t="s">
        <v>222</v>
      </c>
      <c r="AJ85" s="3" t="s">
        <v>222</v>
      </c>
      <c r="AK85" s="3" t="s">
        <v>222</v>
      </c>
      <c r="AL85" s="3" t="s">
        <v>222</v>
      </c>
      <c r="AM85" s="3" t="s">
        <v>222</v>
      </c>
      <c r="AN85" s="3" t="s">
        <v>222</v>
      </c>
      <c r="AO85" s="3"/>
      <c r="AP85" s="3"/>
    </row>
    <row r="86" spans="1:42" ht="24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1:42" ht="24.75" customHeight="1">
      <c r="A87" s="45" t="s">
        <v>79</v>
      </c>
      <c r="B87" s="45"/>
      <c r="C87" s="45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1:42" ht="24.75" customHeight="1">
      <c r="A88" s="4">
        <v>1</v>
      </c>
      <c r="B88" s="5" t="s">
        <v>80</v>
      </c>
      <c r="C88" s="5" t="s">
        <v>112</v>
      </c>
      <c r="D88" s="5" t="s">
        <v>112</v>
      </c>
      <c r="E88" s="5" t="s">
        <v>112</v>
      </c>
      <c r="F88" s="5" t="s">
        <v>112</v>
      </c>
      <c r="G88" s="5" t="s">
        <v>112</v>
      </c>
      <c r="H88" s="5" t="s">
        <v>112</v>
      </c>
      <c r="I88" s="5" t="s">
        <v>112</v>
      </c>
      <c r="J88" s="5" t="s">
        <v>112</v>
      </c>
      <c r="K88" s="5" t="s">
        <v>112</v>
      </c>
      <c r="L88" s="5" t="s">
        <v>112</v>
      </c>
      <c r="M88" s="5" t="s">
        <v>112</v>
      </c>
      <c r="N88" s="5" t="s">
        <v>112</v>
      </c>
      <c r="O88" s="5" t="s">
        <v>112</v>
      </c>
      <c r="P88" s="5" t="s">
        <v>112</v>
      </c>
      <c r="Q88" s="5" t="s">
        <v>112</v>
      </c>
      <c r="R88" s="5" t="s">
        <v>112</v>
      </c>
      <c r="S88" s="5" t="s">
        <v>112</v>
      </c>
      <c r="T88" s="5" t="s">
        <v>112</v>
      </c>
      <c r="U88" s="5" t="s">
        <v>112</v>
      </c>
      <c r="V88" s="5" t="s">
        <v>112</v>
      </c>
      <c r="W88" s="5" t="s">
        <v>112</v>
      </c>
      <c r="X88" s="5" t="s">
        <v>112</v>
      </c>
      <c r="Y88" s="5" t="s">
        <v>112</v>
      </c>
      <c r="Z88" s="5" t="s">
        <v>112</v>
      </c>
      <c r="AA88" s="5" t="s">
        <v>112</v>
      </c>
      <c r="AB88" s="5" t="s">
        <v>112</v>
      </c>
      <c r="AC88" s="5" t="s">
        <v>112</v>
      </c>
      <c r="AD88" s="5" t="s">
        <v>112</v>
      </c>
      <c r="AE88" s="5" t="s">
        <v>112</v>
      </c>
      <c r="AF88" s="5" t="s">
        <v>112</v>
      </c>
      <c r="AG88" s="5" t="s">
        <v>112</v>
      </c>
      <c r="AH88" s="5" t="s">
        <v>112</v>
      </c>
      <c r="AI88" s="5" t="s">
        <v>112</v>
      </c>
      <c r="AJ88" s="5" t="s">
        <v>112</v>
      </c>
      <c r="AK88" s="5" t="s">
        <v>112</v>
      </c>
      <c r="AL88" s="5" t="s">
        <v>112</v>
      </c>
      <c r="AM88" s="5" t="s">
        <v>112</v>
      </c>
      <c r="AN88" s="5" t="s">
        <v>112</v>
      </c>
      <c r="AO88" s="3"/>
      <c r="AP88" s="3"/>
    </row>
    <row r="89" spans="1:42" ht="24.75" customHeight="1">
      <c r="A89" s="4">
        <v>2</v>
      </c>
      <c r="B89" s="5" t="s">
        <v>81</v>
      </c>
      <c r="C89" s="5">
        <v>3</v>
      </c>
      <c r="D89" s="3">
        <v>1</v>
      </c>
      <c r="E89" s="3">
        <v>1</v>
      </c>
      <c r="F89" s="3">
        <v>0</v>
      </c>
      <c r="G89" s="3">
        <v>2</v>
      </c>
      <c r="H89" s="3">
        <v>2</v>
      </c>
      <c r="I89" s="3">
        <v>3</v>
      </c>
      <c r="J89" s="3">
        <v>2</v>
      </c>
      <c r="K89" s="3">
        <v>1</v>
      </c>
      <c r="L89" s="3">
        <v>0</v>
      </c>
      <c r="M89" s="3">
        <v>0</v>
      </c>
      <c r="N89" s="3">
        <v>0</v>
      </c>
      <c r="O89" s="3">
        <v>1</v>
      </c>
      <c r="P89" s="3">
        <v>0</v>
      </c>
      <c r="Q89" s="3">
        <v>1</v>
      </c>
      <c r="R89" s="3">
        <v>2</v>
      </c>
      <c r="S89" s="3">
        <v>4</v>
      </c>
      <c r="T89" s="3">
        <v>1</v>
      </c>
      <c r="U89" s="3">
        <v>1</v>
      </c>
      <c r="V89" s="3">
        <v>2</v>
      </c>
      <c r="W89" s="3">
        <v>2</v>
      </c>
      <c r="X89" s="3">
        <v>2</v>
      </c>
      <c r="Y89" s="3">
        <v>4</v>
      </c>
      <c r="Z89" s="3">
        <v>4</v>
      </c>
      <c r="AA89" s="3">
        <v>1</v>
      </c>
      <c r="AB89" s="3">
        <v>1</v>
      </c>
      <c r="AC89" s="3">
        <v>1</v>
      </c>
      <c r="AD89" s="3">
        <v>1</v>
      </c>
      <c r="AE89" s="3">
        <v>4</v>
      </c>
      <c r="AG89" s="3">
        <v>2</v>
      </c>
      <c r="AH89" s="3">
        <v>3</v>
      </c>
      <c r="AI89" s="3">
        <v>1</v>
      </c>
      <c r="AJ89" s="3">
        <v>1</v>
      </c>
      <c r="AK89" s="3">
        <v>1</v>
      </c>
      <c r="AL89" s="3">
        <v>1</v>
      </c>
      <c r="AM89" s="3">
        <v>1</v>
      </c>
      <c r="AN89" s="3">
        <v>2</v>
      </c>
      <c r="AO89" s="3"/>
      <c r="AP89" s="3"/>
    </row>
    <row r="90" spans="1:42" ht="24.75" customHeight="1">
      <c r="A90" s="4">
        <v>3</v>
      </c>
      <c r="B90" s="5" t="s">
        <v>82</v>
      </c>
      <c r="C90" s="5">
        <v>1810</v>
      </c>
      <c r="D90" s="3">
        <v>400</v>
      </c>
      <c r="E90" s="3">
        <v>2180</v>
      </c>
      <c r="F90" s="3">
        <v>1620</v>
      </c>
      <c r="G90" s="3">
        <v>1360</v>
      </c>
      <c r="H90" s="3">
        <v>1000</v>
      </c>
      <c r="I90" s="3">
        <v>1600</v>
      </c>
      <c r="J90" s="3">
        <v>1100</v>
      </c>
      <c r="K90" s="3">
        <v>2200</v>
      </c>
      <c r="L90" s="3">
        <v>4100</v>
      </c>
      <c r="M90" s="3">
        <v>1200</v>
      </c>
      <c r="N90" s="3">
        <v>3520</v>
      </c>
      <c r="O90" s="3">
        <v>1680</v>
      </c>
      <c r="P90" s="3">
        <v>1220</v>
      </c>
      <c r="Q90" s="3">
        <v>1266</v>
      </c>
      <c r="R90" s="3">
        <v>790</v>
      </c>
      <c r="S90" s="3">
        <v>2420</v>
      </c>
      <c r="T90" s="3">
        <v>780</v>
      </c>
      <c r="U90" s="3">
        <v>800</v>
      </c>
      <c r="V90" s="3">
        <v>945</v>
      </c>
      <c r="W90" s="3">
        <v>950</v>
      </c>
      <c r="X90" s="3">
        <v>960</v>
      </c>
      <c r="Y90" s="3">
        <v>1264</v>
      </c>
      <c r="Z90" s="3">
        <v>1120</v>
      </c>
      <c r="AA90" s="3">
        <v>1680</v>
      </c>
      <c r="AB90" s="3">
        <v>2040</v>
      </c>
      <c r="AC90" s="3">
        <v>2050</v>
      </c>
      <c r="AD90" s="3">
        <v>2055</v>
      </c>
      <c r="AE90" s="3">
        <v>2240</v>
      </c>
      <c r="AF90" s="3">
        <v>2000</v>
      </c>
      <c r="AG90" s="3">
        <v>1100</v>
      </c>
      <c r="AH90" s="3">
        <v>1600</v>
      </c>
      <c r="AI90" s="3">
        <v>1712</v>
      </c>
      <c r="AJ90" s="3">
        <v>1350</v>
      </c>
      <c r="AK90" s="3">
        <v>930</v>
      </c>
      <c r="AL90" s="3">
        <v>935</v>
      </c>
      <c r="AM90" s="3">
        <v>940</v>
      </c>
      <c r="AN90" s="3">
        <v>2130</v>
      </c>
      <c r="AO90" s="3"/>
      <c r="AP90" s="3"/>
    </row>
    <row r="91" spans="1:42" ht="24.75" customHeight="1">
      <c r="A91" s="4">
        <v>4</v>
      </c>
      <c r="B91" s="5" t="s">
        <v>83</v>
      </c>
      <c r="C91" s="5" t="s">
        <v>222</v>
      </c>
      <c r="D91" s="5" t="s">
        <v>222</v>
      </c>
      <c r="E91" s="5" t="s">
        <v>222</v>
      </c>
      <c r="F91" s="5" t="s">
        <v>222</v>
      </c>
      <c r="G91" s="5" t="s">
        <v>222</v>
      </c>
      <c r="H91" s="5" t="s">
        <v>222</v>
      </c>
      <c r="I91" s="3">
        <v>2013</v>
      </c>
      <c r="J91" s="5" t="s">
        <v>222</v>
      </c>
      <c r="K91" s="5" t="s">
        <v>222</v>
      </c>
      <c r="L91" s="5" t="s">
        <v>222</v>
      </c>
      <c r="M91" s="5" t="s">
        <v>222</v>
      </c>
      <c r="N91" s="5" t="s">
        <v>222</v>
      </c>
      <c r="O91" s="5" t="s">
        <v>222</v>
      </c>
      <c r="P91" s="5" t="s">
        <v>222</v>
      </c>
      <c r="Q91" s="5" t="s">
        <v>222</v>
      </c>
      <c r="R91" s="5" t="s">
        <v>222</v>
      </c>
      <c r="S91" s="5" t="s">
        <v>222</v>
      </c>
      <c r="T91" s="5" t="s">
        <v>222</v>
      </c>
      <c r="U91" s="5" t="s">
        <v>222</v>
      </c>
      <c r="V91" s="5" t="s">
        <v>222</v>
      </c>
      <c r="W91" s="5" t="s">
        <v>222</v>
      </c>
      <c r="X91" s="5" t="s">
        <v>222</v>
      </c>
      <c r="Y91" s="5" t="s">
        <v>222</v>
      </c>
      <c r="Z91" s="5" t="s">
        <v>222</v>
      </c>
      <c r="AA91" s="5" t="s">
        <v>222</v>
      </c>
      <c r="AB91" s="5" t="s">
        <v>222</v>
      </c>
      <c r="AC91" s="5" t="s">
        <v>222</v>
      </c>
      <c r="AD91" s="5" t="s">
        <v>222</v>
      </c>
      <c r="AE91" s="5" t="s">
        <v>222</v>
      </c>
      <c r="AF91" s="5" t="s">
        <v>222</v>
      </c>
      <c r="AG91" s="5" t="s">
        <v>222</v>
      </c>
      <c r="AH91" s="5" t="s">
        <v>222</v>
      </c>
      <c r="AI91" s="5" t="s">
        <v>222</v>
      </c>
      <c r="AJ91" s="5" t="s">
        <v>222</v>
      </c>
      <c r="AK91" s="5" t="s">
        <v>222</v>
      </c>
      <c r="AL91" s="5" t="s">
        <v>222</v>
      </c>
      <c r="AM91" s="5" t="s">
        <v>222</v>
      </c>
      <c r="AN91" s="5" t="s">
        <v>222</v>
      </c>
      <c r="AO91" s="3"/>
      <c r="AP91" s="3"/>
    </row>
    <row r="92" spans="1:42" ht="24.75" customHeight="1">
      <c r="A92" s="4">
        <v>5</v>
      </c>
      <c r="B92" s="5" t="s">
        <v>84</v>
      </c>
      <c r="C92" s="3">
        <v>1</v>
      </c>
      <c r="D92" s="3">
        <v>1</v>
      </c>
      <c r="E92" s="3">
        <v>1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  <c r="X92" s="3">
        <v>1</v>
      </c>
      <c r="Y92" s="3">
        <v>1</v>
      </c>
      <c r="Z92" s="3">
        <v>1</v>
      </c>
      <c r="AA92" s="3">
        <v>1</v>
      </c>
      <c r="AB92" s="3">
        <v>1</v>
      </c>
      <c r="AC92" s="3">
        <v>1</v>
      </c>
      <c r="AD92" s="3">
        <v>1</v>
      </c>
      <c r="AE92" s="3">
        <v>1</v>
      </c>
      <c r="AF92" s="3">
        <v>1</v>
      </c>
      <c r="AG92" s="3">
        <v>1</v>
      </c>
      <c r="AH92" s="3">
        <v>1</v>
      </c>
      <c r="AI92" s="3">
        <v>1</v>
      </c>
      <c r="AJ92" s="3">
        <v>1</v>
      </c>
      <c r="AK92" s="3">
        <v>1</v>
      </c>
      <c r="AL92" s="3">
        <v>1</v>
      </c>
      <c r="AM92" s="3">
        <v>1</v>
      </c>
      <c r="AN92" s="3">
        <v>1</v>
      </c>
      <c r="AO92" s="3"/>
      <c r="AP92" s="3"/>
    </row>
    <row r="93" spans="1:42" ht="24.75" customHeight="1">
      <c r="A93" s="4">
        <v>6</v>
      </c>
      <c r="B93" s="5" t="s">
        <v>85</v>
      </c>
      <c r="C93" s="3"/>
      <c r="D93" s="3"/>
      <c r="E93" s="3"/>
      <c r="F93" s="3">
        <v>1</v>
      </c>
      <c r="G93" s="3"/>
      <c r="H93" s="3"/>
      <c r="I93" s="3"/>
      <c r="J93" s="3"/>
      <c r="K93" s="3">
        <v>1</v>
      </c>
      <c r="L93" s="3">
        <v>1</v>
      </c>
      <c r="M93" s="3">
        <v>1</v>
      </c>
      <c r="N93" s="3"/>
      <c r="O93" s="3">
        <v>1</v>
      </c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>
        <v>1</v>
      </c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1:42" ht="24.75" customHeight="1">
      <c r="A94" s="4">
        <v>7</v>
      </c>
      <c r="B94" s="5" t="s">
        <v>86</v>
      </c>
      <c r="C94" s="3">
        <v>1</v>
      </c>
      <c r="D94" s="3">
        <v>1</v>
      </c>
      <c r="E94" s="3">
        <v>1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  <c r="X94" s="3">
        <v>1</v>
      </c>
      <c r="Y94" s="3">
        <v>1</v>
      </c>
      <c r="Z94" s="3">
        <v>1</v>
      </c>
      <c r="AA94" s="3">
        <v>1</v>
      </c>
      <c r="AB94" s="3">
        <v>1</v>
      </c>
      <c r="AC94" s="3">
        <v>1</v>
      </c>
      <c r="AD94" s="3">
        <v>1</v>
      </c>
      <c r="AE94" s="3">
        <v>1</v>
      </c>
      <c r="AF94" s="3">
        <v>1</v>
      </c>
      <c r="AG94" s="3">
        <v>1</v>
      </c>
      <c r="AH94" s="3">
        <v>1</v>
      </c>
      <c r="AI94" s="3">
        <v>1</v>
      </c>
      <c r="AJ94" s="3">
        <v>1</v>
      </c>
      <c r="AK94" s="3">
        <v>1</v>
      </c>
      <c r="AL94" s="3">
        <v>1</v>
      </c>
      <c r="AM94" s="3">
        <v>1</v>
      </c>
      <c r="AN94" s="3">
        <v>1</v>
      </c>
      <c r="AO94" s="3"/>
      <c r="AP94" s="3"/>
    </row>
    <row r="95" spans="1:42" ht="24.75" customHeight="1">
      <c r="A95" s="4">
        <v>8</v>
      </c>
      <c r="B95" s="5" t="s">
        <v>87</v>
      </c>
      <c r="C95" s="5" t="s">
        <v>111</v>
      </c>
      <c r="D95" s="5" t="s">
        <v>111</v>
      </c>
      <c r="E95" s="5" t="s">
        <v>111</v>
      </c>
      <c r="F95" s="5" t="s">
        <v>111</v>
      </c>
      <c r="G95" s="5" t="s">
        <v>111</v>
      </c>
      <c r="H95" s="5" t="s">
        <v>111</v>
      </c>
      <c r="I95" s="5" t="s">
        <v>111</v>
      </c>
      <c r="J95" s="5" t="s">
        <v>111</v>
      </c>
      <c r="K95" s="5" t="s">
        <v>111</v>
      </c>
      <c r="L95" s="5" t="s">
        <v>111</v>
      </c>
      <c r="M95" s="5" t="s">
        <v>111</v>
      </c>
      <c r="N95" s="5" t="s">
        <v>111</v>
      </c>
      <c r="O95" s="5" t="s">
        <v>111</v>
      </c>
      <c r="P95" s="5" t="s">
        <v>111</v>
      </c>
      <c r="Q95" s="5" t="s">
        <v>111</v>
      </c>
      <c r="R95" s="5" t="s">
        <v>111</v>
      </c>
      <c r="S95" s="5" t="s">
        <v>111</v>
      </c>
      <c r="T95" s="5" t="s">
        <v>111</v>
      </c>
      <c r="U95" s="5" t="s">
        <v>111</v>
      </c>
      <c r="V95" s="5" t="s">
        <v>111</v>
      </c>
      <c r="W95" s="5" t="s">
        <v>111</v>
      </c>
      <c r="X95" s="5" t="s">
        <v>111</v>
      </c>
      <c r="Y95" s="5" t="s">
        <v>111</v>
      </c>
      <c r="Z95" s="5" t="s">
        <v>111</v>
      </c>
      <c r="AA95" s="5" t="s">
        <v>111</v>
      </c>
      <c r="AB95" s="5" t="s">
        <v>111</v>
      </c>
      <c r="AC95" s="5" t="s">
        <v>111</v>
      </c>
      <c r="AD95" s="5" t="s">
        <v>111</v>
      </c>
      <c r="AE95" s="5" t="s">
        <v>111</v>
      </c>
      <c r="AF95" s="5" t="s">
        <v>111</v>
      </c>
      <c r="AG95" s="5" t="s">
        <v>111</v>
      </c>
      <c r="AH95" s="5" t="s">
        <v>111</v>
      </c>
      <c r="AI95" s="5" t="s">
        <v>111</v>
      </c>
      <c r="AJ95" s="5" t="s">
        <v>111</v>
      </c>
      <c r="AK95" s="5" t="s">
        <v>111</v>
      </c>
      <c r="AL95" s="5" t="s">
        <v>111</v>
      </c>
      <c r="AM95" s="5" t="s">
        <v>111</v>
      </c>
      <c r="AN95" s="5" t="s">
        <v>111</v>
      </c>
      <c r="AO95" s="3"/>
      <c r="AP95" s="3"/>
    </row>
    <row r="96" spans="1:42" ht="24.75" customHeight="1">
      <c r="A96" s="45" t="s">
        <v>88</v>
      </c>
      <c r="B96" s="45"/>
      <c r="C96" s="45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1:42" ht="24.75" customHeight="1">
      <c r="A97" s="4">
        <v>9</v>
      </c>
      <c r="B97" s="5" t="s">
        <v>80</v>
      </c>
      <c r="C97" s="5" t="s">
        <v>112</v>
      </c>
      <c r="D97" s="5" t="s">
        <v>112</v>
      </c>
      <c r="E97" s="5" t="s">
        <v>112</v>
      </c>
      <c r="F97" s="5" t="s">
        <v>112</v>
      </c>
      <c r="G97" s="5" t="s">
        <v>112</v>
      </c>
      <c r="H97" s="5" t="s">
        <v>112</v>
      </c>
      <c r="I97" s="5" t="s">
        <v>112</v>
      </c>
      <c r="J97" s="5" t="s">
        <v>112</v>
      </c>
      <c r="K97" s="5" t="s">
        <v>112</v>
      </c>
      <c r="L97" s="5" t="s">
        <v>112</v>
      </c>
      <c r="M97" s="5" t="s">
        <v>112</v>
      </c>
      <c r="N97" s="5" t="s">
        <v>112</v>
      </c>
      <c r="O97" s="5" t="s">
        <v>112</v>
      </c>
      <c r="P97" s="5" t="s">
        <v>112</v>
      </c>
      <c r="Q97" s="5" t="s">
        <v>112</v>
      </c>
      <c r="R97" s="5" t="s">
        <v>112</v>
      </c>
      <c r="S97" s="5" t="s">
        <v>112</v>
      </c>
      <c r="T97" s="5" t="s">
        <v>112</v>
      </c>
      <c r="U97" s="5" t="s">
        <v>112</v>
      </c>
      <c r="V97" s="5" t="s">
        <v>112</v>
      </c>
      <c r="W97" s="5" t="s">
        <v>112</v>
      </c>
      <c r="X97" s="5" t="s">
        <v>112</v>
      </c>
      <c r="Y97" s="5" t="s">
        <v>112</v>
      </c>
      <c r="Z97" s="5" t="s">
        <v>112</v>
      </c>
      <c r="AA97" s="5" t="s">
        <v>112</v>
      </c>
      <c r="AB97" s="5" t="s">
        <v>112</v>
      </c>
      <c r="AC97" s="5" t="s">
        <v>112</v>
      </c>
      <c r="AD97" s="5" t="s">
        <v>112</v>
      </c>
      <c r="AE97" s="5" t="s">
        <v>112</v>
      </c>
      <c r="AF97" s="5" t="s">
        <v>112</v>
      </c>
      <c r="AG97" s="5" t="s">
        <v>112</v>
      </c>
      <c r="AH97" s="5" t="s">
        <v>112</v>
      </c>
      <c r="AI97" s="5" t="s">
        <v>112</v>
      </c>
      <c r="AJ97" s="5" t="s">
        <v>112</v>
      </c>
      <c r="AK97" s="5" t="s">
        <v>112</v>
      </c>
      <c r="AL97" s="5" t="s">
        <v>112</v>
      </c>
      <c r="AM97" s="5" t="s">
        <v>112</v>
      </c>
      <c r="AN97" s="5" t="s">
        <v>112</v>
      </c>
      <c r="AO97" s="3"/>
      <c r="AP97" s="3"/>
    </row>
    <row r="98" spans="1:42" ht="24.75" customHeight="1">
      <c r="A98" s="4">
        <v>10</v>
      </c>
      <c r="B98" s="5" t="s">
        <v>89</v>
      </c>
      <c r="C98">
        <v>850</v>
      </c>
      <c r="D98">
        <v>250</v>
      </c>
      <c r="E98">
        <v>800</v>
      </c>
      <c r="F98">
        <v>840</v>
      </c>
      <c r="G98">
        <v>380</v>
      </c>
      <c r="H98">
        <v>580</v>
      </c>
      <c r="I98">
        <v>550</v>
      </c>
      <c r="J98">
        <v>575</v>
      </c>
      <c r="K98">
        <v>810</v>
      </c>
      <c r="L98">
        <v>2010</v>
      </c>
      <c r="M98">
        <v>510</v>
      </c>
      <c r="N98">
        <v>1750</v>
      </c>
      <c r="O98">
        <v>590</v>
      </c>
      <c r="P98">
        <v>565</v>
      </c>
      <c r="Q98">
        <v>1100</v>
      </c>
      <c r="R98">
        <v>490</v>
      </c>
      <c r="S98">
        <v>600</v>
      </c>
      <c r="T98">
        <v>240</v>
      </c>
      <c r="U98">
        <v>240</v>
      </c>
      <c r="V98">
        <v>930</v>
      </c>
      <c r="W98">
        <v>925</v>
      </c>
      <c r="X98">
        <v>932</v>
      </c>
      <c r="Y98">
        <v>992</v>
      </c>
      <c r="Z98">
        <v>880</v>
      </c>
      <c r="AA98">
        <v>888</v>
      </c>
      <c r="AB98">
        <v>1144</v>
      </c>
      <c r="AC98">
        <v>1140</v>
      </c>
      <c r="AD98">
        <v>1148</v>
      </c>
      <c r="AE98">
        <v>1220</v>
      </c>
      <c r="AF98">
        <v>1100</v>
      </c>
      <c r="AG98">
        <v>580</v>
      </c>
      <c r="AH98">
        <v>550</v>
      </c>
      <c r="AI98">
        <v>595</v>
      </c>
      <c r="AJ98">
        <v>580</v>
      </c>
      <c r="AK98">
        <v>460</v>
      </c>
      <c r="AL98">
        <v>440</v>
      </c>
      <c r="AM98">
        <v>440</v>
      </c>
      <c r="AN98">
        <v>1380</v>
      </c>
      <c r="AO98" s="3"/>
      <c r="AP98" s="3"/>
    </row>
    <row r="99" spans="1:42" ht="24.75" customHeight="1">
      <c r="A99" s="4">
        <v>11</v>
      </c>
      <c r="B99" s="5" t="s">
        <v>90</v>
      </c>
      <c r="C99" s="5" t="s">
        <v>222</v>
      </c>
      <c r="D99" s="5" t="s">
        <v>222</v>
      </c>
      <c r="E99" s="5" t="s">
        <v>222</v>
      </c>
      <c r="F99" s="5" t="s">
        <v>222</v>
      </c>
      <c r="G99" s="5" t="s">
        <v>222</v>
      </c>
      <c r="H99" s="5" t="s">
        <v>222</v>
      </c>
      <c r="I99" s="3">
        <v>2013</v>
      </c>
      <c r="J99" s="5" t="s">
        <v>222</v>
      </c>
      <c r="K99" s="5" t="s">
        <v>222</v>
      </c>
      <c r="L99" s="5" t="s">
        <v>222</v>
      </c>
      <c r="M99" s="5" t="s">
        <v>222</v>
      </c>
      <c r="N99" s="5" t="s">
        <v>222</v>
      </c>
      <c r="O99" s="5" t="s">
        <v>222</v>
      </c>
      <c r="P99" s="5" t="s">
        <v>222</v>
      </c>
      <c r="Q99" s="5" t="s">
        <v>222</v>
      </c>
      <c r="R99" s="5" t="s">
        <v>222</v>
      </c>
      <c r="S99" s="5" t="s">
        <v>222</v>
      </c>
      <c r="T99" s="5" t="s">
        <v>222</v>
      </c>
      <c r="U99" s="5" t="s">
        <v>222</v>
      </c>
      <c r="V99" s="5" t="s">
        <v>222</v>
      </c>
      <c r="W99" s="5" t="s">
        <v>222</v>
      </c>
      <c r="X99" s="5" t="s">
        <v>222</v>
      </c>
      <c r="Y99" s="5" t="s">
        <v>222</v>
      </c>
      <c r="Z99" s="5" t="s">
        <v>222</v>
      </c>
      <c r="AA99" s="5" t="s">
        <v>222</v>
      </c>
      <c r="AB99" s="5" t="s">
        <v>222</v>
      </c>
      <c r="AC99" s="5" t="s">
        <v>222</v>
      </c>
      <c r="AD99" s="5" t="s">
        <v>222</v>
      </c>
      <c r="AE99" s="5" t="s">
        <v>222</v>
      </c>
      <c r="AF99" s="5" t="s">
        <v>222</v>
      </c>
      <c r="AG99" s="5" t="s">
        <v>222</v>
      </c>
      <c r="AH99" s="5" t="s">
        <v>222</v>
      </c>
      <c r="AI99" s="5" t="s">
        <v>222</v>
      </c>
      <c r="AJ99" s="5" t="s">
        <v>222</v>
      </c>
      <c r="AK99" s="5" t="s">
        <v>222</v>
      </c>
      <c r="AL99" s="5" t="s">
        <v>222</v>
      </c>
      <c r="AM99" s="5" t="s">
        <v>222</v>
      </c>
      <c r="AN99" s="5" t="s">
        <v>222</v>
      </c>
      <c r="AO99" s="3"/>
      <c r="AP99" s="3"/>
    </row>
    <row r="100" spans="1:42" ht="24.75" customHeight="1">
      <c r="A100" s="4">
        <v>12</v>
      </c>
      <c r="B100" s="5" t="s">
        <v>91</v>
      </c>
      <c r="C100" s="5" t="s">
        <v>239</v>
      </c>
      <c r="D100" s="5" t="s">
        <v>239</v>
      </c>
      <c r="E100" s="5" t="s">
        <v>239</v>
      </c>
      <c r="F100" s="5" t="s">
        <v>239</v>
      </c>
      <c r="G100" s="5" t="s">
        <v>239</v>
      </c>
      <c r="H100" s="5" t="s">
        <v>239</v>
      </c>
      <c r="I100" s="5" t="s">
        <v>239</v>
      </c>
      <c r="J100" s="5" t="s">
        <v>239</v>
      </c>
      <c r="K100" s="5" t="s">
        <v>239</v>
      </c>
      <c r="L100" s="5" t="s">
        <v>239</v>
      </c>
      <c r="M100" s="5" t="s">
        <v>239</v>
      </c>
      <c r="N100" s="5" t="s">
        <v>239</v>
      </c>
      <c r="O100" s="5" t="s">
        <v>239</v>
      </c>
      <c r="P100" s="5" t="s">
        <v>239</v>
      </c>
      <c r="Q100" s="5" t="s">
        <v>239</v>
      </c>
      <c r="R100" s="5" t="s">
        <v>239</v>
      </c>
      <c r="S100" s="3">
        <v>1</v>
      </c>
      <c r="T100" s="3">
        <v>1</v>
      </c>
      <c r="U100" s="3">
        <v>1</v>
      </c>
      <c r="V100" s="5" t="s">
        <v>239</v>
      </c>
      <c r="W100" s="5" t="s">
        <v>239</v>
      </c>
      <c r="X100" s="5" t="s">
        <v>239</v>
      </c>
      <c r="Y100" s="5" t="s">
        <v>239</v>
      </c>
      <c r="Z100" s="5" t="s">
        <v>239</v>
      </c>
      <c r="AA100" s="5" t="s">
        <v>239</v>
      </c>
      <c r="AB100" s="5" t="s">
        <v>239</v>
      </c>
      <c r="AC100" s="5" t="s">
        <v>239</v>
      </c>
      <c r="AD100" s="5" t="s">
        <v>239</v>
      </c>
      <c r="AE100" s="5" t="s">
        <v>239</v>
      </c>
      <c r="AF100" s="5" t="s">
        <v>239</v>
      </c>
      <c r="AG100" s="5" t="s">
        <v>239</v>
      </c>
      <c r="AH100" s="5" t="s">
        <v>239</v>
      </c>
      <c r="AI100" s="5" t="s">
        <v>239</v>
      </c>
      <c r="AJ100" s="5" t="s">
        <v>239</v>
      </c>
      <c r="AK100" s="5" t="s">
        <v>239</v>
      </c>
      <c r="AL100" s="5" t="s">
        <v>239</v>
      </c>
      <c r="AM100" s="5" t="s">
        <v>239</v>
      </c>
      <c r="AN100" s="5" t="s">
        <v>239</v>
      </c>
      <c r="AO100" s="3"/>
      <c r="AP100" s="3"/>
    </row>
    <row r="101" spans="1:42" ht="24.75" customHeight="1">
      <c r="A101" s="4">
        <v>13</v>
      </c>
      <c r="B101" s="5" t="s">
        <v>92</v>
      </c>
      <c r="C101" s="5">
        <v>1</v>
      </c>
      <c r="D101" s="5">
        <v>1</v>
      </c>
      <c r="E101" s="5">
        <v>1</v>
      </c>
      <c r="F101" s="5">
        <v>1</v>
      </c>
      <c r="G101" s="5">
        <v>1</v>
      </c>
      <c r="H101" s="5">
        <v>1</v>
      </c>
      <c r="I101" s="5">
        <v>1</v>
      </c>
      <c r="J101" s="5">
        <v>1</v>
      </c>
      <c r="K101" s="5">
        <v>1</v>
      </c>
      <c r="L101" s="5">
        <v>1</v>
      </c>
      <c r="M101" s="5">
        <v>1</v>
      </c>
      <c r="N101" s="5">
        <v>1</v>
      </c>
      <c r="O101" s="5">
        <v>1</v>
      </c>
      <c r="P101" s="5">
        <v>1</v>
      </c>
      <c r="Q101" s="5">
        <v>1</v>
      </c>
      <c r="R101" s="5">
        <v>1</v>
      </c>
      <c r="S101" s="5">
        <v>1</v>
      </c>
      <c r="T101" s="5">
        <v>1</v>
      </c>
      <c r="U101" s="5">
        <v>1</v>
      </c>
      <c r="V101" s="5">
        <v>1</v>
      </c>
      <c r="W101" s="5">
        <v>1</v>
      </c>
      <c r="X101" s="5">
        <v>1</v>
      </c>
      <c r="Y101" s="5">
        <v>1</v>
      </c>
      <c r="Z101" s="5">
        <v>1</v>
      </c>
      <c r="AA101" s="5">
        <v>1</v>
      </c>
      <c r="AB101" s="5">
        <v>1</v>
      </c>
      <c r="AC101" s="5">
        <v>1</v>
      </c>
      <c r="AD101" s="5">
        <v>1</v>
      </c>
      <c r="AE101" s="5">
        <v>1</v>
      </c>
      <c r="AF101" s="5">
        <v>1</v>
      </c>
      <c r="AG101" s="5">
        <v>1</v>
      </c>
      <c r="AH101" s="5">
        <v>1</v>
      </c>
      <c r="AI101" s="5">
        <v>1</v>
      </c>
      <c r="AJ101" s="5">
        <v>1</v>
      </c>
      <c r="AK101" s="5">
        <v>1</v>
      </c>
      <c r="AL101" s="5">
        <v>1</v>
      </c>
      <c r="AM101" s="5">
        <v>1</v>
      </c>
      <c r="AN101" s="5">
        <v>1</v>
      </c>
      <c r="AO101" s="3"/>
      <c r="AP101" s="3"/>
    </row>
    <row r="102" spans="1:42" ht="24.75" customHeight="1">
      <c r="A102" s="4">
        <v>14</v>
      </c>
      <c r="B102" s="5" t="s">
        <v>93</v>
      </c>
      <c r="C102" s="5">
        <v>1</v>
      </c>
      <c r="D102" s="5">
        <v>1</v>
      </c>
      <c r="E102" s="5">
        <v>1</v>
      </c>
      <c r="F102" s="5">
        <v>1</v>
      </c>
      <c r="G102" s="5">
        <v>1</v>
      </c>
      <c r="H102" s="5">
        <v>1</v>
      </c>
      <c r="I102" s="5">
        <v>1</v>
      </c>
      <c r="J102" s="5">
        <v>1</v>
      </c>
      <c r="K102" s="5">
        <v>1</v>
      </c>
      <c r="L102" s="5">
        <v>1</v>
      </c>
      <c r="M102" s="5">
        <v>1</v>
      </c>
      <c r="N102" s="5">
        <v>1</v>
      </c>
      <c r="O102" s="5">
        <v>1</v>
      </c>
      <c r="P102" s="5">
        <v>1</v>
      </c>
      <c r="Q102" s="5">
        <v>1</v>
      </c>
      <c r="R102" s="5">
        <v>1</v>
      </c>
      <c r="S102" s="5">
        <v>1</v>
      </c>
      <c r="T102" s="5">
        <v>1</v>
      </c>
      <c r="U102" s="5">
        <v>1</v>
      </c>
      <c r="V102" s="5">
        <v>1</v>
      </c>
      <c r="W102" s="5">
        <v>1</v>
      </c>
      <c r="X102" s="5">
        <v>1</v>
      </c>
      <c r="Y102" s="5">
        <v>1</v>
      </c>
      <c r="Z102" s="5">
        <v>1</v>
      </c>
      <c r="AA102" s="5">
        <v>1</v>
      </c>
      <c r="AB102" s="5">
        <v>1</v>
      </c>
      <c r="AC102" s="5">
        <v>1</v>
      </c>
      <c r="AD102" s="5">
        <v>1</v>
      </c>
      <c r="AE102" s="5">
        <v>1</v>
      </c>
      <c r="AF102" s="5">
        <v>1</v>
      </c>
      <c r="AG102" s="5">
        <v>1</v>
      </c>
      <c r="AH102" s="5">
        <v>1</v>
      </c>
      <c r="AI102" s="5">
        <v>1</v>
      </c>
      <c r="AJ102" s="5">
        <v>1</v>
      </c>
      <c r="AK102" s="5">
        <v>1</v>
      </c>
      <c r="AL102" s="5">
        <v>1</v>
      </c>
      <c r="AM102" s="5">
        <v>1</v>
      </c>
      <c r="AN102" s="5">
        <v>1</v>
      </c>
      <c r="AO102" s="3"/>
      <c r="AP102" s="3"/>
    </row>
    <row r="103" spans="1:42" ht="24.75" customHeight="1">
      <c r="A103" s="4">
        <v>15</v>
      </c>
      <c r="B103" s="5" t="s">
        <v>94</v>
      </c>
      <c r="C103" s="5" t="s">
        <v>111</v>
      </c>
      <c r="D103" s="5" t="s">
        <v>111</v>
      </c>
      <c r="E103" s="5" t="s">
        <v>111</v>
      </c>
      <c r="F103" s="5" t="s">
        <v>111</v>
      </c>
      <c r="G103" s="5" t="s">
        <v>111</v>
      </c>
      <c r="H103" s="5" t="s">
        <v>111</v>
      </c>
      <c r="I103" s="5" t="s">
        <v>111</v>
      </c>
      <c r="J103" s="5" t="s">
        <v>111</v>
      </c>
      <c r="K103" s="5" t="s">
        <v>111</v>
      </c>
      <c r="L103" s="5" t="s">
        <v>111</v>
      </c>
      <c r="M103" s="5" t="s">
        <v>111</v>
      </c>
      <c r="N103" s="5" t="s">
        <v>111</v>
      </c>
      <c r="O103" s="5" t="s">
        <v>111</v>
      </c>
      <c r="P103" s="5" t="s">
        <v>111</v>
      </c>
      <c r="Q103" s="5" t="s">
        <v>111</v>
      </c>
      <c r="R103" s="5" t="s">
        <v>111</v>
      </c>
      <c r="S103" s="5" t="s">
        <v>111</v>
      </c>
      <c r="T103" s="5" t="s">
        <v>111</v>
      </c>
      <c r="U103" s="5" t="s">
        <v>111</v>
      </c>
      <c r="V103" s="5" t="s">
        <v>111</v>
      </c>
      <c r="W103" s="5" t="s">
        <v>111</v>
      </c>
      <c r="X103" s="5" t="s">
        <v>111</v>
      </c>
      <c r="Y103" s="5" t="s">
        <v>111</v>
      </c>
      <c r="Z103" s="5" t="s">
        <v>111</v>
      </c>
      <c r="AA103" s="5" t="s">
        <v>111</v>
      </c>
      <c r="AB103" s="5" t="s">
        <v>111</v>
      </c>
      <c r="AC103" s="5" t="s">
        <v>111</v>
      </c>
      <c r="AD103" s="5" t="s">
        <v>111</v>
      </c>
      <c r="AE103" s="5" t="s">
        <v>111</v>
      </c>
      <c r="AF103" s="5" t="s">
        <v>111</v>
      </c>
      <c r="AG103" s="5" t="s">
        <v>111</v>
      </c>
      <c r="AH103" s="5" t="s">
        <v>111</v>
      </c>
      <c r="AI103" s="5" t="s">
        <v>111</v>
      </c>
      <c r="AJ103" s="5" t="s">
        <v>111</v>
      </c>
      <c r="AK103" s="5" t="s">
        <v>111</v>
      </c>
      <c r="AL103" s="5" t="s">
        <v>111</v>
      </c>
      <c r="AM103" s="5" t="s">
        <v>111</v>
      </c>
      <c r="AN103" s="5" t="s">
        <v>111</v>
      </c>
      <c r="AO103" s="3"/>
      <c r="AP103" s="3"/>
    </row>
    <row r="104" spans="1:42" ht="24.75" customHeight="1">
      <c r="A104" s="45" t="s">
        <v>95</v>
      </c>
      <c r="B104" s="45"/>
      <c r="C104" s="45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1:42" ht="24.75" customHeight="1">
      <c r="A105" s="4">
        <v>16</v>
      </c>
      <c r="B105" s="5" t="s">
        <v>80</v>
      </c>
      <c r="C105" s="5" t="s">
        <v>112</v>
      </c>
      <c r="D105" s="5" t="s">
        <v>112</v>
      </c>
      <c r="E105" s="5" t="s">
        <v>112</v>
      </c>
      <c r="F105" s="5" t="s">
        <v>112</v>
      </c>
      <c r="G105" s="5" t="s">
        <v>112</v>
      </c>
      <c r="H105" s="5" t="s">
        <v>112</v>
      </c>
      <c r="I105" s="5" t="s">
        <v>112</v>
      </c>
      <c r="J105" s="5" t="s">
        <v>112</v>
      </c>
      <c r="K105" s="5" t="s">
        <v>112</v>
      </c>
      <c r="L105" s="5" t="s">
        <v>112</v>
      </c>
      <c r="M105" s="5" t="s">
        <v>112</v>
      </c>
      <c r="N105" s="5" t="s">
        <v>112</v>
      </c>
      <c r="O105" s="5" t="s">
        <v>112</v>
      </c>
      <c r="P105" s="5" t="s">
        <v>112</v>
      </c>
      <c r="Q105" s="5" t="s">
        <v>112</v>
      </c>
      <c r="R105" s="5" t="s">
        <v>112</v>
      </c>
      <c r="S105" s="5" t="s">
        <v>112</v>
      </c>
      <c r="T105" s="5" t="s">
        <v>112</v>
      </c>
      <c r="U105" s="5" t="s">
        <v>112</v>
      </c>
      <c r="V105" s="5" t="s">
        <v>112</v>
      </c>
      <c r="W105" s="5" t="s">
        <v>112</v>
      </c>
      <c r="X105" s="5" t="s">
        <v>112</v>
      </c>
      <c r="Y105" s="5" t="s">
        <v>112</v>
      </c>
      <c r="Z105" s="5" t="s">
        <v>112</v>
      </c>
      <c r="AA105" s="5" t="s">
        <v>112</v>
      </c>
      <c r="AB105" s="5" t="s">
        <v>112</v>
      </c>
      <c r="AC105" s="5" t="s">
        <v>112</v>
      </c>
      <c r="AD105" s="5" t="s">
        <v>112</v>
      </c>
      <c r="AE105" s="5" t="s">
        <v>112</v>
      </c>
      <c r="AF105" s="5" t="s">
        <v>112</v>
      </c>
      <c r="AG105" s="5" t="s">
        <v>112</v>
      </c>
      <c r="AH105" s="5" t="s">
        <v>112</v>
      </c>
      <c r="AI105" s="5" t="s">
        <v>112</v>
      </c>
      <c r="AJ105" s="5" t="s">
        <v>112</v>
      </c>
      <c r="AK105" s="5" t="s">
        <v>112</v>
      </c>
      <c r="AL105" s="5" t="s">
        <v>112</v>
      </c>
      <c r="AM105" s="5" t="s">
        <v>112</v>
      </c>
      <c r="AN105" s="5" t="s">
        <v>112</v>
      </c>
      <c r="AO105" s="3"/>
      <c r="AP105" s="3"/>
    </row>
    <row r="106" spans="1:42" ht="24.75" customHeight="1">
      <c r="A106" s="4">
        <v>17</v>
      </c>
      <c r="B106" s="5" t="s">
        <v>96</v>
      </c>
      <c r="C106" s="5">
        <v>420</v>
      </c>
      <c r="D106" s="3">
        <v>130</v>
      </c>
      <c r="E106" s="3">
        <v>390</v>
      </c>
      <c r="F106" s="3">
        <v>435</v>
      </c>
      <c r="G106" s="3">
        <v>185</v>
      </c>
      <c r="H106" s="3">
        <v>240</v>
      </c>
      <c r="I106" s="3">
        <v>230</v>
      </c>
      <c r="J106" s="3">
        <v>280</v>
      </c>
      <c r="K106" s="3">
        <v>400</v>
      </c>
      <c r="L106" s="3">
        <v>1050</v>
      </c>
      <c r="M106" s="3">
        <v>260</v>
      </c>
      <c r="N106" s="3">
        <v>900</v>
      </c>
      <c r="O106" s="3">
        <v>280</v>
      </c>
      <c r="P106" s="3">
        <v>280</v>
      </c>
      <c r="Q106" s="3">
        <v>600</v>
      </c>
      <c r="R106" s="3">
        <v>240</v>
      </c>
      <c r="S106" s="3">
        <v>300</v>
      </c>
      <c r="T106" s="3">
        <v>130</v>
      </c>
      <c r="U106" s="3">
        <v>130</v>
      </c>
      <c r="V106" s="3">
        <v>450</v>
      </c>
      <c r="W106" s="3">
        <v>440</v>
      </c>
      <c r="X106" s="3">
        <v>460</v>
      </c>
      <c r="Y106" s="3">
        <v>490</v>
      </c>
      <c r="Z106" s="3">
        <v>435</v>
      </c>
      <c r="AA106" s="3">
        <v>440</v>
      </c>
      <c r="AB106" s="3">
        <v>550</v>
      </c>
      <c r="AC106" s="3">
        <v>555</v>
      </c>
      <c r="AD106" s="3">
        <v>560</v>
      </c>
      <c r="AE106" s="3">
        <v>630</v>
      </c>
      <c r="AF106" s="3">
        <v>600</v>
      </c>
      <c r="AG106" s="3">
        <v>280</v>
      </c>
      <c r="AH106" s="3">
        <v>250</v>
      </c>
      <c r="AI106" s="3">
        <v>300</v>
      </c>
      <c r="AJ106" s="3">
        <v>270</v>
      </c>
      <c r="AK106" s="3">
        <v>220</v>
      </c>
      <c r="AL106" s="3">
        <v>210</v>
      </c>
      <c r="AM106" s="3">
        <v>210</v>
      </c>
      <c r="AN106" s="3">
        <v>700</v>
      </c>
      <c r="AO106" s="3"/>
      <c r="AP106" s="3"/>
    </row>
    <row r="107" spans="1:42" ht="24.75" customHeight="1">
      <c r="A107" s="4">
        <v>18</v>
      </c>
      <c r="B107" s="5" t="s">
        <v>97</v>
      </c>
      <c r="C107" s="5" t="s">
        <v>222</v>
      </c>
      <c r="D107" s="5" t="s">
        <v>222</v>
      </c>
      <c r="E107" s="5" t="s">
        <v>222</v>
      </c>
      <c r="F107" s="5" t="s">
        <v>222</v>
      </c>
      <c r="G107" s="5" t="s">
        <v>222</v>
      </c>
      <c r="H107" s="5" t="s">
        <v>222</v>
      </c>
      <c r="I107" s="3">
        <v>2012</v>
      </c>
      <c r="J107" s="5" t="s">
        <v>222</v>
      </c>
      <c r="K107" s="5" t="s">
        <v>222</v>
      </c>
      <c r="L107" s="5" t="s">
        <v>222</v>
      </c>
      <c r="M107" s="5" t="s">
        <v>222</v>
      </c>
      <c r="N107" s="5" t="s">
        <v>222</v>
      </c>
      <c r="O107" s="5" t="s">
        <v>222</v>
      </c>
      <c r="P107" s="5" t="s">
        <v>222</v>
      </c>
      <c r="Q107" s="5" t="s">
        <v>222</v>
      </c>
      <c r="R107" s="5" t="s">
        <v>222</v>
      </c>
      <c r="S107" s="5" t="s">
        <v>222</v>
      </c>
      <c r="T107" s="5" t="s">
        <v>222</v>
      </c>
      <c r="U107" s="5" t="s">
        <v>222</v>
      </c>
      <c r="V107" s="5" t="s">
        <v>222</v>
      </c>
      <c r="W107" s="5" t="s">
        <v>222</v>
      </c>
      <c r="X107" s="5" t="s">
        <v>222</v>
      </c>
      <c r="Y107" s="5" t="s">
        <v>222</v>
      </c>
      <c r="Z107" s="5" t="s">
        <v>222</v>
      </c>
      <c r="AA107" s="5" t="s">
        <v>222</v>
      </c>
      <c r="AB107" s="5" t="s">
        <v>222</v>
      </c>
      <c r="AC107" s="5" t="s">
        <v>222</v>
      </c>
      <c r="AD107" s="5" t="s">
        <v>222</v>
      </c>
      <c r="AE107" s="5" t="s">
        <v>222</v>
      </c>
      <c r="AF107" s="5" t="s">
        <v>222</v>
      </c>
      <c r="AG107" s="5" t="s">
        <v>222</v>
      </c>
      <c r="AH107" s="5" t="s">
        <v>222</v>
      </c>
      <c r="AI107" s="5" t="s">
        <v>222</v>
      </c>
      <c r="AJ107" s="5" t="s">
        <v>222</v>
      </c>
      <c r="AK107" s="5" t="s">
        <v>222</v>
      </c>
      <c r="AL107" s="5" t="s">
        <v>222</v>
      </c>
      <c r="AM107" s="5" t="s">
        <v>222</v>
      </c>
      <c r="AN107" s="5" t="s">
        <v>222</v>
      </c>
      <c r="AO107" s="3"/>
      <c r="AP107" s="3"/>
    </row>
    <row r="108" spans="1:42" ht="24.75" customHeight="1">
      <c r="A108" s="4">
        <v>19</v>
      </c>
      <c r="B108" s="5" t="s">
        <v>98</v>
      </c>
      <c r="C108" s="5">
        <v>1</v>
      </c>
      <c r="D108" s="5">
        <v>1</v>
      </c>
      <c r="E108" s="5">
        <v>1</v>
      </c>
      <c r="F108" s="5">
        <v>1</v>
      </c>
      <c r="G108" s="5">
        <v>1</v>
      </c>
      <c r="H108" s="5">
        <v>1</v>
      </c>
      <c r="I108" s="5">
        <v>1</v>
      </c>
      <c r="J108" s="5">
        <v>1</v>
      </c>
      <c r="K108" s="5">
        <v>1</v>
      </c>
      <c r="L108" s="5">
        <v>1</v>
      </c>
      <c r="M108" s="5">
        <v>1</v>
      </c>
      <c r="N108" s="5">
        <v>1</v>
      </c>
      <c r="O108" s="5">
        <v>1</v>
      </c>
      <c r="P108" s="5">
        <v>1</v>
      </c>
      <c r="Q108" s="5">
        <v>1</v>
      </c>
      <c r="R108" s="5">
        <v>1</v>
      </c>
      <c r="S108" s="5">
        <v>1</v>
      </c>
      <c r="T108" s="5">
        <v>1</v>
      </c>
      <c r="U108" s="5">
        <v>1</v>
      </c>
      <c r="V108" s="5">
        <v>1</v>
      </c>
      <c r="W108" s="5">
        <v>1</v>
      </c>
      <c r="X108" s="5">
        <v>1</v>
      </c>
      <c r="Y108" s="5">
        <v>1</v>
      </c>
      <c r="Z108" s="5">
        <v>1</v>
      </c>
      <c r="AA108" s="5">
        <v>1</v>
      </c>
      <c r="AB108" s="5">
        <v>1</v>
      </c>
      <c r="AC108" s="5">
        <v>1</v>
      </c>
      <c r="AD108" s="5">
        <v>1</v>
      </c>
      <c r="AE108" s="5">
        <v>1</v>
      </c>
      <c r="AF108" s="5">
        <v>1</v>
      </c>
      <c r="AG108" s="5">
        <v>1</v>
      </c>
      <c r="AH108" s="5">
        <v>1</v>
      </c>
      <c r="AI108" s="5">
        <v>1</v>
      </c>
      <c r="AJ108" s="5">
        <v>1</v>
      </c>
      <c r="AK108" s="5">
        <v>1</v>
      </c>
      <c r="AL108" s="5">
        <v>1</v>
      </c>
      <c r="AM108" s="5">
        <v>1</v>
      </c>
      <c r="AN108" s="5">
        <v>1</v>
      </c>
      <c r="AO108" s="3"/>
      <c r="AP108" s="3"/>
    </row>
    <row r="109" spans="1:42" ht="24.75" customHeight="1">
      <c r="A109" s="4">
        <v>20</v>
      </c>
      <c r="B109" s="5" t="s">
        <v>99</v>
      </c>
      <c r="C109" s="5">
        <v>1</v>
      </c>
      <c r="D109" s="5">
        <v>1</v>
      </c>
      <c r="E109" s="5">
        <v>1</v>
      </c>
      <c r="F109" s="5">
        <v>1</v>
      </c>
      <c r="G109" s="5">
        <v>1</v>
      </c>
      <c r="H109" s="5">
        <v>1</v>
      </c>
      <c r="I109" s="5">
        <v>1</v>
      </c>
      <c r="J109" s="5">
        <v>1</v>
      </c>
      <c r="K109" s="5">
        <v>1</v>
      </c>
      <c r="L109" s="5">
        <v>1</v>
      </c>
      <c r="M109" s="5">
        <v>1</v>
      </c>
      <c r="N109" s="5">
        <v>1</v>
      </c>
      <c r="O109" s="5">
        <v>1</v>
      </c>
      <c r="P109" s="5">
        <v>1</v>
      </c>
      <c r="Q109" s="5">
        <v>1</v>
      </c>
      <c r="R109" s="5">
        <v>1</v>
      </c>
      <c r="S109" s="5">
        <v>1</v>
      </c>
      <c r="T109" s="5">
        <v>1</v>
      </c>
      <c r="U109" s="5">
        <v>1</v>
      </c>
      <c r="V109" s="5">
        <v>1</v>
      </c>
      <c r="W109" s="5">
        <v>1</v>
      </c>
      <c r="X109" s="5">
        <v>1</v>
      </c>
      <c r="Y109" s="5">
        <v>1</v>
      </c>
      <c r="Z109" s="5">
        <v>1</v>
      </c>
      <c r="AA109" s="5">
        <v>1</v>
      </c>
      <c r="AB109" s="5">
        <v>1</v>
      </c>
      <c r="AC109" s="5">
        <v>1</v>
      </c>
      <c r="AD109" s="5">
        <v>1</v>
      </c>
      <c r="AE109" s="5">
        <v>1</v>
      </c>
      <c r="AF109" s="5">
        <v>1</v>
      </c>
      <c r="AG109" s="5">
        <v>1</v>
      </c>
      <c r="AH109" s="5">
        <v>1</v>
      </c>
      <c r="AI109" s="5">
        <v>1</v>
      </c>
      <c r="AJ109" s="5">
        <v>1</v>
      </c>
      <c r="AK109" s="5">
        <v>1</v>
      </c>
      <c r="AL109" s="5">
        <v>1</v>
      </c>
      <c r="AM109" s="5">
        <v>1</v>
      </c>
      <c r="AN109" s="5">
        <v>1</v>
      </c>
      <c r="AO109" s="3"/>
      <c r="AP109" s="3"/>
    </row>
    <row r="110" spans="1:42" ht="24.75" customHeight="1">
      <c r="A110" s="4">
        <v>21</v>
      </c>
      <c r="B110" s="5" t="s">
        <v>100</v>
      </c>
      <c r="C110" s="5" t="s">
        <v>111</v>
      </c>
      <c r="D110" s="5" t="s">
        <v>111</v>
      </c>
      <c r="E110" s="5" t="s">
        <v>111</v>
      </c>
      <c r="F110" s="5" t="s">
        <v>111</v>
      </c>
      <c r="G110" s="5" t="s">
        <v>111</v>
      </c>
      <c r="H110" s="5" t="s">
        <v>111</v>
      </c>
      <c r="I110" s="5" t="s">
        <v>111</v>
      </c>
      <c r="J110" s="5" t="s">
        <v>111</v>
      </c>
      <c r="K110" s="5" t="s">
        <v>111</v>
      </c>
      <c r="L110" s="5" t="s">
        <v>111</v>
      </c>
      <c r="M110" s="5" t="s">
        <v>111</v>
      </c>
      <c r="N110" s="5" t="s">
        <v>111</v>
      </c>
      <c r="O110" s="5" t="s">
        <v>111</v>
      </c>
      <c r="P110" s="5" t="s">
        <v>111</v>
      </c>
      <c r="Q110" s="5" t="s">
        <v>111</v>
      </c>
      <c r="R110" s="5" t="s">
        <v>111</v>
      </c>
      <c r="S110" s="5" t="s">
        <v>111</v>
      </c>
      <c r="T110" s="5" t="s">
        <v>111</v>
      </c>
      <c r="U110" s="5" t="s">
        <v>111</v>
      </c>
      <c r="V110" s="5" t="s">
        <v>111</v>
      </c>
      <c r="W110" s="5" t="s">
        <v>111</v>
      </c>
      <c r="X110" s="5" t="s">
        <v>111</v>
      </c>
      <c r="Y110" s="5" t="s">
        <v>111</v>
      </c>
      <c r="Z110" s="5" t="s">
        <v>111</v>
      </c>
      <c r="AA110" s="5" t="s">
        <v>111</v>
      </c>
      <c r="AB110" s="5" t="s">
        <v>111</v>
      </c>
      <c r="AC110" s="5" t="s">
        <v>111</v>
      </c>
      <c r="AD110" s="5" t="s">
        <v>111</v>
      </c>
      <c r="AE110" s="5" t="s">
        <v>111</v>
      </c>
      <c r="AF110" s="5" t="s">
        <v>111</v>
      </c>
      <c r="AG110" s="5" t="s">
        <v>111</v>
      </c>
      <c r="AH110" s="5" t="s">
        <v>111</v>
      </c>
      <c r="AI110" s="5" t="s">
        <v>111</v>
      </c>
      <c r="AJ110" s="5" t="s">
        <v>111</v>
      </c>
      <c r="AK110" s="5" t="s">
        <v>111</v>
      </c>
      <c r="AL110" s="5" t="s">
        <v>111</v>
      </c>
      <c r="AM110" s="5" t="s">
        <v>111</v>
      </c>
      <c r="AN110" s="5" t="s">
        <v>111</v>
      </c>
      <c r="AO110" s="3"/>
      <c r="AP110" s="3"/>
    </row>
    <row r="111" spans="1:42" ht="24.75" customHeight="1">
      <c r="A111" s="45" t="s">
        <v>101</v>
      </c>
      <c r="B111" s="45"/>
      <c r="C111" s="45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1:42" ht="24.75" customHeight="1">
      <c r="A112" s="4">
        <v>22</v>
      </c>
      <c r="B112" s="5" t="s">
        <v>80</v>
      </c>
      <c r="C112" s="5" t="s">
        <v>112</v>
      </c>
      <c r="D112" s="5" t="s">
        <v>112</v>
      </c>
      <c r="E112" s="5" t="s">
        <v>112</v>
      </c>
      <c r="F112" s="5" t="s">
        <v>112</v>
      </c>
      <c r="G112" s="5" t="s">
        <v>112</v>
      </c>
      <c r="H112" s="5" t="s">
        <v>112</v>
      </c>
      <c r="I112" s="5" t="s">
        <v>112</v>
      </c>
      <c r="J112" s="5" t="s">
        <v>112</v>
      </c>
      <c r="K112" s="5" t="s">
        <v>112</v>
      </c>
      <c r="L112" s="5" t="s">
        <v>112</v>
      </c>
      <c r="M112" s="5" t="s">
        <v>112</v>
      </c>
      <c r="N112" s="5" t="s">
        <v>112</v>
      </c>
      <c r="O112" s="5" t="s">
        <v>112</v>
      </c>
      <c r="P112" s="5" t="s">
        <v>112</v>
      </c>
      <c r="Q112" s="5" t="s">
        <v>112</v>
      </c>
      <c r="R112" s="5" t="s">
        <v>112</v>
      </c>
      <c r="S112" s="5" t="s">
        <v>112</v>
      </c>
      <c r="T112" s="5" t="s">
        <v>112</v>
      </c>
      <c r="U112" s="5" t="s">
        <v>112</v>
      </c>
      <c r="V112" s="5" t="s">
        <v>112</v>
      </c>
      <c r="W112" s="5" t="s">
        <v>112</v>
      </c>
      <c r="X112" s="5" t="s">
        <v>112</v>
      </c>
      <c r="Y112" s="5" t="s">
        <v>112</v>
      </c>
      <c r="Z112" s="5" t="s">
        <v>112</v>
      </c>
      <c r="AA112" s="5" t="s">
        <v>112</v>
      </c>
      <c r="AB112" s="5" t="s">
        <v>112</v>
      </c>
      <c r="AC112" s="5" t="s">
        <v>112</v>
      </c>
      <c r="AD112" s="5" t="s">
        <v>112</v>
      </c>
      <c r="AE112" s="5" t="s">
        <v>112</v>
      </c>
      <c r="AF112" s="5" t="s">
        <v>112</v>
      </c>
      <c r="AG112" s="5" t="s">
        <v>112</v>
      </c>
      <c r="AH112" s="5" t="s">
        <v>112</v>
      </c>
      <c r="AI112" s="5" t="s">
        <v>112</v>
      </c>
      <c r="AJ112" s="5" t="s">
        <v>112</v>
      </c>
      <c r="AK112" s="5" t="s">
        <v>112</v>
      </c>
      <c r="AL112" s="5" t="s">
        <v>112</v>
      </c>
      <c r="AM112" s="5" t="s">
        <v>112</v>
      </c>
      <c r="AN112" s="5" t="s">
        <v>112</v>
      </c>
      <c r="AO112" s="3"/>
      <c r="AP112" s="3"/>
    </row>
    <row r="113" spans="1:42" ht="24.75" customHeight="1">
      <c r="A113" s="4">
        <v>23</v>
      </c>
      <c r="B113" s="5" t="s">
        <v>102</v>
      </c>
      <c r="C113" s="5">
        <v>563</v>
      </c>
      <c r="D113" s="3">
        <v>150</v>
      </c>
      <c r="E113" s="3">
        <v>400</v>
      </c>
      <c r="F113" s="3">
        <v>545</v>
      </c>
      <c r="G113" s="3">
        <v>290</v>
      </c>
      <c r="H113" s="3">
        <v>400</v>
      </c>
      <c r="I113" s="3">
        <v>470</v>
      </c>
      <c r="J113" s="3">
        <v>400</v>
      </c>
      <c r="K113" s="3">
        <v>400</v>
      </c>
      <c r="L113" s="3">
        <v>1100</v>
      </c>
      <c r="M113" s="3">
        <v>250</v>
      </c>
      <c r="N113" s="3">
        <v>920</v>
      </c>
      <c r="O113" s="3">
        <v>520</v>
      </c>
      <c r="P113" s="3">
        <v>240</v>
      </c>
      <c r="Q113" s="3">
        <v>560</v>
      </c>
      <c r="R113" s="3">
        <v>280</v>
      </c>
      <c r="S113" s="3">
        <v>610</v>
      </c>
      <c r="T113" s="3">
        <v>275</v>
      </c>
      <c r="U113" s="3">
        <v>275</v>
      </c>
      <c r="V113" s="3">
        <v>485</v>
      </c>
      <c r="W113" s="3">
        <v>485</v>
      </c>
      <c r="X113" s="3">
        <v>485</v>
      </c>
      <c r="Y113" s="3">
        <v>550</v>
      </c>
      <c r="Z113" s="3">
        <v>500</v>
      </c>
      <c r="AA113" s="3">
        <v>440</v>
      </c>
      <c r="AB113" s="3">
        <v>570</v>
      </c>
      <c r="AC113" s="3">
        <v>570</v>
      </c>
      <c r="AD113" s="3">
        <v>570</v>
      </c>
      <c r="AE113" s="3">
        <v>530</v>
      </c>
      <c r="AF113" s="3">
        <v>590</v>
      </c>
      <c r="AG113" s="3">
        <v>400</v>
      </c>
      <c r="AH113" s="3">
        <v>465</v>
      </c>
      <c r="AI113" s="3">
        <v>560</v>
      </c>
      <c r="AJ113" s="3">
        <v>530</v>
      </c>
      <c r="AK113" s="3">
        <v>250</v>
      </c>
      <c r="AL113" s="3">
        <v>255</v>
      </c>
      <c r="AM113" s="3">
        <v>260</v>
      </c>
      <c r="AN113" s="3">
        <v>780</v>
      </c>
      <c r="AO113" s="3"/>
      <c r="AP113" s="3"/>
    </row>
    <row r="114" spans="1:42" ht="24.75" customHeight="1">
      <c r="A114" s="4">
        <v>24</v>
      </c>
      <c r="B114" s="5" t="s">
        <v>103</v>
      </c>
      <c r="C114" s="5" t="s">
        <v>222</v>
      </c>
      <c r="D114" s="5" t="s">
        <v>222</v>
      </c>
      <c r="E114" s="5" t="s">
        <v>222</v>
      </c>
      <c r="F114" s="5" t="s">
        <v>222</v>
      </c>
      <c r="G114" s="5" t="s">
        <v>222</v>
      </c>
      <c r="H114" s="5" t="s">
        <v>222</v>
      </c>
      <c r="I114" s="5" t="s">
        <v>222</v>
      </c>
      <c r="J114" s="5" t="s">
        <v>222</v>
      </c>
      <c r="K114" s="5" t="s">
        <v>222</v>
      </c>
      <c r="L114" s="5" t="s">
        <v>222</v>
      </c>
      <c r="M114" s="5" t="s">
        <v>222</v>
      </c>
      <c r="N114" s="5" t="s">
        <v>222</v>
      </c>
      <c r="O114" s="5" t="s">
        <v>222</v>
      </c>
      <c r="P114" s="5" t="s">
        <v>222</v>
      </c>
      <c r="Q114" s="5" t="s">
        <v>222</v>
      </c>
      <c r="R114" s="5" t="s">
        <v>222</v>
      </c>
      <c r="S114" s="5" t="s">
        <v>222</v>
      </c>
      <c r="T114" s="5" t="s">
        <v>222</v>
      </c>
      <c r="U114" s="5" t="s">
        <v>222</v>
      </c>
      <c r="V114" s="5" t="s">
        <v>222</v>
      </c>
      <c r="W114" s="5" t="s">
        <v>222</v>
      </c>
      <c r="X114" s="5" t="s">
        <v>222</v>
      </c>
      <c r="Y114" s="5" t="s">
        <v>222</v>
      </c>
      <c r="Z114" s="5" t="s">
        <v>222</v>
      </c>
      <c r="AA114" s="5" t="s">
        <v>222</v>
      </c>
      <c r="AB114" s="5" t="s">
        <v>222</v>
      </c>
      <c r="AC114" s="5" t="s">
        <v>222</v>
      </c>
      <c r="AD114" s="5" t="s">
        <v>222</v>
      </c>
      <c r="AE114" s="5" t="s">
        <v>222</v>
      </c>
      <c r="AF114" s="5" t="s">
        <v>222</v>
      </c>
      <c r="AG114" s="5" t="s">
        <v>222</v>
      </c>
      <c r="AH114" s="5" t="s">
        <v>222</v>
      </c>
      <c r="AI114" s="5" t="s">
        <v>222</v>
      </c>
      <c r="AJ114" s="5" t="s">
        <v>222</v>
      </c>
      <c r="AK114" s="5" t="s">
        <v>222</v>
      </c>
      <c r="AL114" s="5" t="s">
        <v>222</v>
      </c>
      <c r="AM114" s="5" t="s">
        <v>222</v>
      </c>
      <c r="AN114" s="5" t="s">
        <v>222</v>
      </c>
      <c r="AO114" s="3"/>
      <c r="AP114" s="3"/>
    </row>
    <row r="115" spans="1:42" ht="24.75" customHeight="1">
      <c r="A115" s="45" t="s">
        <v>104</v>
      </c>
      <c r="B115" s="45"/>
      <c r="C115" s="45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1:42" ht="24.75" customHeight="1">
      <c r="A116" s="4">
        <v>25</v>
      </c>
      <c r="B116" s="5" t="s">
        <v>105</v>
      </c>
      <c r="C116" s="5" t="s">
        <v>112</v>
      </c>
      <c r="D116" s="5" t="s">
        <v>112</v>
      </c>
      <c r="E116" s="5" t="s">
        <v>112</v>
      </c>
      <c r="F116" s="5" t="s">
        <v>112</v>
      </c>
      <c r="G116" s="5" t="s">
        <v>112</v>
      </c>
      <c r="H116" s="5" t="s">
        <v>112</v>
      </c>
      <c r="I116" s="5" t="s">
        <v>112</v>
      </c>
      <c r="J116" s="5" t="s">
        <v>112</v>
      </c>
      <c r="K116" s="5" t="s">
        <v>112</v>
      </c>
      <c r="L116" s="5" t="s">
        <v>112</v>
      </c>
      <c r="M116" s="5" t="s">
        <v>112</v>
      </c>
      <c r="N116" s="5" t="s">
        <v>112</v>
      </c>
      <c r="O116" s="5" t="s">
        <v>112</v>
      </c>
      <c r="P116" s="5" t="s">
        <v>112</v>
      </c>
      <c r="Q116" s="5" t="s">
        <v>112</v>
      </c>
      <c r="R116" s="5" t="s">
        <v>112</v>
      </c>
      <c r="S116" s="5" t="s">
        <v>112</v>
      </c>
      <c r="T116" s="5" t="s">
        <v>112</v>
      </c>
      <c r="U116" s="5" t="s">
        <v>112</v>
      </c>
      <c r="V116" s="5" t="s">
        <v>112</v>
      </c>
      <c r="W116" s="5" t="s">
        <v>112</v>
      </c>
      <c r="X116" s="5" t="s">
        <v>112</v>
      </c>
      <c r="Y116" s="5" t="s">
        <v>112</v>
      </c>
      <c r="Z116" s="5" t="s">
        <v>112</v>
      </c>
      <c r="AA116" s="5" t="s">
        <v>112</v>
      </c>
      <c r="AB116" s="5" t="s">
        <v>112</v>
      </c>
      <c r="AC116" s="5" t="s">
        <v>112</v>
      </c>
      <c r="AD116" s="5" t="s">
        <v>112</v>
      </c>
      <c r="AE116" s="5" t="s">
        <v>112</v>
      </c>
      <c r="AF116" s="5" t="s">
        <v>112</v>
      </c>
      <c r="AG116" s="5" t="s">
        <v>112</v>
      </c>
      <c r="AH116" s="5" t="s">
        <v>112</v>
      </c>
      <c r="AI116" s="5" t="s">
        <v>112</v>
      </c>
      <c r="AJ116" s="5" t="s">
        <v>112</v>
      </c>
      <c r="AK116" s="5" t="s">
        <v>112</v>
      </c>
      <c r="AL116" s="5" t="s">
        <v>112</v>
      </c>
      <c r="AM116" s="5" t="s">
        <v>112</v>
      </c>
      <c r="AN116" s="5" t="s">
        <v>112</v>
      </c>
      <c r="AO116" s="3"/>
      <c r="AP116" s="3"/>
    </row>
    <row r="117" spans="1:42" ht="24.75" customHeight="1">
      <c r="A117" s="4">
        <v>26</v>
      </c>
      <c r="B117" s="5" t="s">
        <v>106</v>
      </c>
      <c r="C117" s="5">
        <v>465</v>
      </c>
      <c r="D117" s="3"/>
      <c r="E117" s="3">
        <v>550</v>
      </c>
      <c r="F117" s="3">
        <v>380</v>
      </c>
      <c r="G117" s="3">
        <v>270</v>
      </c>
      <c r="H117" s="3">
        <v>280</v>
      </c>
      <c r="I117" s="3">
        <v>250</v>
      </c>
      <c r="J117" s="3">
        <v>230</v>
      </c>
      <c r="K117" s="3">
        <v>600</v>
      </c>
      <c r="L117" s="3">
        <v>850</v>
      </c>
      <c r="M117" s="3">
        <v>230</v>
      </c>
      <c r="N117" s="3">
        <v>680</v>
      </c>
      <c r="O117" s="3">
        <v>400</v>
      </c>
      <c r="P117" s="3">
        <v>235</v>
      </c>
      <c r="Q117" s="3">
        <v>390</v>
      </c>
      <c r="R117" s="3">
        <v>200</v>
      </c>
      <c r="S117" s="3">
        <v>590</v>
      </c>
      <c r="T117" s="3">
        <v>170</v>
      </c>
      <c r="U117" s="3">
        <v>220</v>
      </c>
      <c r="V117" s="3">
        <v>315</v>
      </c>
      <c r="W117" s="3">
        <v>320</v>
      </c>
      <c r="X117" s="3">
        <v>325</v>
      </c>
      <c r="Y117" s="3">
        <v>410</v>
      </c>
      <c r="Z117" s="3">
        <v>400</v>
      </c>
      <c r="AA117" s="3">
        <v>450</v>
      </c>
      <c r="AB117" s="3">
        <v>470</v>
      </c>
      <c r="AC117" s="3">
        <v>470</v>
      </c>
      <c r="AD117" s="3">
        <v>470</v>
      </c>
      <c r="AE117" s="3">
        <v>390</v>
      </c>
      <c r="AF117" s="3">
        <v>420</v>
      </c>
      <c r="AG117" s="3">
        <v>260</v>
      </c>
      <c r="AH117" s="3">
        <v>290</v>
      </c>
      <c r="AI117" s="3">
        <v>385</v>
      </c>
      <c r="AJ117" s="3">
        <v>400</v>
      </c>
      <c r="AK117" s="3">
        <v>200</v>
      </c>
      <c r="AL117" s="3">
        <v>200</v>
      </c>
      <c r="AM117" s="3">
        <v>210</v>
      </c>
      <c r="AN117" s="3">
        <v>540</v>
      </c>
      <c r="AO117" s="3"/>
      <c r="AP117" s="3"/>
    </row>
    <row r="118" spans="1:42" ht="24.75" customHeight="1">
      <c r="A118" s="4">
        <v>27</v>
      </c>
      <c r="B118" s="5" t="s">
        <v>107</v>
      </c>
      <c r="C118" s="5" t="s">
        <v>222</v>
      </c>
      <c r="D118" s="5" t="s">
        <v>222</v>
      </c>
      <c r="E118" s="5" t="s">
        <v>222</v>
      </c>
      <c r="F118" s="5" t="s">
        <v>222</v>
      </c>
      <c r="G118" s="5" t="s">
        <v>222</v>
      </c>
      <c r="H118" s="5" t="s">
        <v>222</v>
      </c>
      <c r="I118" s="5" t="s">
        <v>222</v>
      </c>
      <c r="J118" s="5" t="s">
        <v>222</v>
      </c>
      <c r="K118" s="5" t="s">
        <v>222</v>
      </c>
      <c r="L118" s="5" t="s">
        <v>222</v>
      </c>
      <c r="M118" s="5" t="s">
        <v>222</v>
      </c>
      <c r="N118" s="5" t="s">
        <v>222</v>
      </c>
      <c r="O118" s="5" t="s">
        <v>222</v>
      </c>
      <c r="P118" s="5" t="s">
        <v>222</v>
      </c>
      <c r="Q118" s="5" t="s">
        <v>222</v>
      </c>
      <c r="R118" s="5" t="s">
        <v>222</v>
      </c>
      <c r="S118" s="5" t="s">
        <v>222</v>
      </c>
      <c r="T118" s="5" t="s">
        <v>222</v>
      </c>
      <c r="U118" s="5" t="s">
        <v>222</v>
      </c>
      <c r="V118" s="5" t="s">
        <v>222</v>
      </c>
      <c r="W118" s="5" t="s">
        <v>222</v>
      </c>
      <c r="X118" s="5" t="s">
        <v>222</v>
      </c>
      <c r="Y118" s="5" t="s">
        <v>222</v>
      </c>
      <c r="Z118" s="5" t="s">
        <v>222</v>
      </c>
      <c r="AA118" s="5" t="s">
        <v>222</v>
      </c>
      <c r="AB118" s="5" t="s">
        <v>222</v>
      </c>
      <c r="AC118" s="5" t="s">
        <v>222</v>
      </c>
      <c r="AD118" s="5" t="s">
        <v>222</v>
      </c>
      <c r="AE118" s="5" t="s">
        <v>222</v>
      </c>
      <c r="AF118" s="5" t="s">
        <v>222</v>
      </c>
      <c r="AG118" s="5" t="s">
        <v>222</v>
      </c>
      <c r="AH118" s="5" t="s">
        <v>222</v>
      </c>
      <c r="AI118" s="5" t="s">
        <v>222</v>
      </c>
      <c r="AJ118" s="5" t="s">
        <v>222</v>
      </c>
      <c r="AK118" s="5" t="s">
        <v>222</v>
      </c>
      <c r="AL118" s="5" t="s">
        <v>222</v>
      </c>
      <c r="AM118" s="5" t="s">
        <v>222</v>
      </c>
      <c r="AN118" s="5" t="s">
        <v>222</v>
      </c>
      <c r="AO118" s="3"/>
      <c r="AP118" s="3"/>
    </row>
    <row r="119" spans="1:42" ht="24.75" customHeight="1">
      <c r="A119" s="4">
        <v>28</v>
      </c>
      <c r="B119" s="5" t="s">
        <v>108</v>
      </c>
      <c r="C119" s="5">
        <v>2</v>
      </c>
      <c r="D119" s="5">
        <v>1</v>
      </c>
      <c r="E119" s="3">
        <v>2</v>
      </c>
      <c r="F119" s="3">
        <v>2</v>
      </c>
      <c r="G119" s="3">
        <v>2</v>
      </c>
      <c r="H119" s="3">
        <v>2</v>
      </c>
      <c r="I119" s="3">
        <v>2</v>
      </c>
      <c r="J119" s="3">
        <v>2</v>
      </c>
      <c r="K119" s="3">
        <v>2</v>
      </c>
      <c r="L119" s="3">
        <v>4</v>
      </c>
      <c r="M119" s="3">
        <v>2</v>
      </c>
      <c r="N119" s="3">
        <v>2</v>
      </c>
      <c r="O119" s="3">
        <v>2</v>
      </c>
      <c r="P119" s="3">
        <v>2</v>
      </c>
      <c r="Q119" s="3">
        <v>2</v>
      </c>
      <c r="R119" s="3">
        <v>2</v>
      </c>
      <c r="S119" s="3">
        <v>2</v>
      </c>
      <c r="T119" s="3">
        <v>2</v>
      </c>
      <c r="U119" s="3">
        <v>2</v>
      </c>
      <c r="V119" s="3">
        <v>2</v>
      </c>
      <c r="W119" s="3">
        <v>2</v>
      </c>
      <c r="X119" s="3">
        <v>2</v>
      </c>
      <c r="Y119" s="3">
        <v>1</v>
      </c>
      <c r="Z119" s="3">
        <v>2</v>
      </c>
      <c r="AA119" s="3">
        <v>2</v>
      </c>
      <c r="AB119" s="3">
        <v>2</v>
      </c>
      <c r="AC119" s="3">
        <v>2</v>
      </c>
      <c r="AD119" s="3">
        <v>2</v>
      </c>
      <c r="AE119" s="3">
        <v>2</v>
      </c>
      <c r="AF119" s="3">
        <v>2</v>
      </c>
      <c r="AG119" s="3">
        <v>2</v>
      </c>
      <c r="AH119" s="3">
        <v>1</v>
      </c>
      <c r="AI119" s="3">
        <v>2</v>
      </c>
      <c r="AJ119" s="3">
        <v>2</v>
      </c>
      <c r="AK119" s="3">
        <v>2</v>
      </c>
      <c r="AL119" s="3">
        <v>2</v>
      </c>
      <c r="AM119" s="3">
        <v>2</v>
      </c>
      <c r="AN119" s="3">
        <v>3</v>
      </c>
      <c r="AO119" s="3"/>
      <c r="AP119" s="3"/>
    </row>
    <row r="120" spans="1:42" ht="24.75" customHeight="1">
      <c r="A120" s="4">
        <v>29</v>
      </c>
      <c r="B120" s="5" t="s">
        <v>109</v>
      </c>
      <c r="C120" s="5">
        <v>2</v>
      </c>
      <c r="D120" s="5">
        <v>1</v>
      </c>
      <c r="E120" s="3">
        <v>2</v>
      </c>
      <c r="F120" s="3">
        <v>2</v>
      </c>
      <c r="G120" s="3">
        <v>2</v>
      </c>
      <c r="H120" s="3">
        <v>2</v>
      </c>
      <c r="I120" s="3">
        <v>2</v>
      </c>
      <c r="J120" s="3">
        <v>2</v>
      </c>
      <c r="K120" s="3">
        <v>2</v>
      </c>
      <c r="L120" s="3">
        <v>4</v>
      </c>
      <c r="M120" s="3">
        <v>2</v>
      </c>
      <c r="N120" s="3">
        <v>2</v>
      </c>
      <c r="O120" s="3">
        <v>2</v>
      </c>
      <c r="P120" s="3">
        <v>2</v>
      </c>
      <c r="Q120" s="3">
        <v>2</v>
      </c>
      <c r="R120" s="3">
        <v>2</v>
      </c>
      <c r="S120" s="3">
        <v>2</v>
      </c>
      <c r="T120" s="3">
        <v>2</v>
      </c>
      <c r="U120" s="3">
        <v>2</v>
      </c>
      <c r="V120" s="3">
        <v>2</v>
      </c>
      <c r="W120" s="3">
        <v>2</v>
      </c>
      <c r="X120" s="3">
        <v>2</v>
      </c>
      <c r="Y120" s="3">
        <v>1</v>
      </c>
      <c r="Z120" s="3">
        <v>2</v>
      </c>
      <c r="AA120" s="3">
        <v>2</v>
      </c>
      <c r="AB120" s="3">
        <v>2</v>
      </c>
      <c r="AC120" s="3">
        <v>2</v>
      </c>
      <c r="AD120" s="3">
        <v>2</v>
      </c>
      <c r="AE120" s="3">
        <v>2</v>
      </c>
      <c r="AF120" s="3">
        <v>2</v>
      </c>
      <c r="AG120" s="3">
        <v>2</v>
      </c>
      <c r="AH120" s="3">
        <v>1</v>
      </c>
      <c r="AI120" s="3">
        <v>2</v>
      </c>
      <c r="AJ120" s="3">
        <v>2</v>
      </c>
      <c r="AK120" s="3">
        <v>2</v>
      </c>
      <c r="AL120" s="3">
        <v>2</v>
      </c>
      <c r="AM120" s="3">
        <v>2</v>
      </c>
      <c r="AN120" s="3">
        <v>3</v>
      </c>
      <c r="AO120" s="3"/>
      <c r="AP120" s="3"/>
    </row>
    <row r="121" spans="1:42" ht="24.75" customHeight="1">
      <c r="A121" s="4">
        <v>30</v>
      </c>
      <c r="B121" s="5" t="s">
        <v>110</v>
      </c>
      <c r="C121" s="5" t="s">
        <v>111</v>
      </c>
      <c r="D121" s="5" t="s">
        <v>111</v>
      </c>
      <c r="E121" s="5" t="s">
        <v>111</v>
      </c>
      <c r="F121" s="5" t="s">
        <v>111</v>
      </c>
      <c r="G121" s="5" t="s">
        <v>111</v>
      </c>
      <c r="H121" s="5" t="s">
        <v>111</v>
      </c>
      <c r="I121" s="5" t="s">
        <v>111</v>
      </c>
      <c r="J121" s="5" t="s">
        <v>111</v>
      </c>
      <c r="K121" s="5" t="s">
        <v>111</v>
      </c>
      <c r="L121" s="5" t="s">
        <v>111</v>
      </c>
      <c r="M121" s="5" t="s">
        <v>111</v>
      </c>
      <c r="N121" s="5" t="s">
        <v>111</v>
      </c>
      <c r="O121" s="5" t="s">
        <v>111</v>
      </c>
      <c r="P121" s="5" t="s">
        <v>111</v>
      </c>
      <c r="Q121" s="5" t="s">
        <v>111</v>
      </c>
      <c r="R121" s="5" t="s">
        <v>111</v>
      </c>
      <c r="S121" s="5" t="s">
        <v>111</v>
      </c>
      <c r="T121" s="5" t="s">
        <v>111</v>
      </c>
      <c r="U121" s="5" t="s">
        <v>111</v>
      </c>
      <c r="V121" s="5" t="s">
        <v>111</v>
      </c>
      <c r="W121" s="5" t="s">
        <v>111</v>
      </c>
      <c r="X121" s="5" t="s">
        <v>111</v>
      </c>
      <c r="Y121" s="5" t="s">
        <v>111</v>
      </c>
      <c r="Z121" s="5" t="s">
        <v>111</v>
      </c>
      <c r="AA121" s="5" t="s">
        <v>111</v>
      </c>
      <c r="AB121" s="5" t="s">
        <v>111</v>
      </c>
      <c r="AC121" s="5" t="s">
        <v>111</v>
      </c>
      <c r="AD121" s="5" t="s">
        <v>111</v>
      </c>
      <c r="AE121" s="5" t="s">
        <v>111</v>
      </c>
      <c r="AF121" s="5" t="s">
        <v>111</v>
      </c>
      <c r="AG121" s="5" t="s">
        <v>111</v>
      </c>
      <c r="AH121" s="5" t="s">
        <v>111</v>
      </c>
      <c r="AI121" s="5" t="s">
        <v>111</v>
      </c>
      <c r="AJ121" s="5" t="s">
        <v>111</v>
      </c>
      <c r="AK121" s="5" t="s">
        <v>111</v>
      </c>
      <c r="AL121" s="5" t="s">
        <v>111</v>
      </c>
      <c r="AM121" s="5" t="s">
        <v>111</v>
      </c>
      <c r="AN121" s="5" t="s">
        <v>111</v>
      </c>
      <c r="AO121" s="3"/>
      <c r="AP121" s="3"/>
    </row>
    <row r="122" spans="1:42" ht="24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1:42" ht="24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1:42" ht="24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1:42" ht="24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1:42" ht="24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1:42" ht="24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1:42" ht="24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1:42" ht="24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1:42" ht="24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1:42" ht="24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1:42" ht="24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1:42" ht="24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1:42" ht="24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1:42" ht="24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1:42" ht="24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1:42" ht="24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1:42" ht="24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1:42" ht="24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1:42" ht="24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1:42" ht="24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1:42" ht="24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1:42" ht="24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1:42" ht="24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1:42" ht="24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1:42" ht="24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1:42" ht="24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1:42" ht="24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1:42" ht="24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1:42" ht="24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1:42" ht="24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1:42" ht="24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1:42" ht="24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1:42" ht="24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1:42" ht="24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1:42" ht="24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1:42" ht="24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1:42" ht="24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1:42" ht="24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1:42" ht="24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1:42" ht="24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1:42" ht="24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1:42" ht="24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1:42" ht="24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1:42" ht="24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1:42" ht="24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1:42" ht="24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1:42" ht="24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1:42" ht="24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1:42" ht="24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1:42" ht="24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1:42" ht="24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1:42" ht="24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1:42" ht="24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1:42" ht="24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1:42" ht="24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1:42" ht="24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1:42" ht="24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1:42" ht="24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1:42" ht="24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1:42" ht="24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1:42" ht="24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1:42" ht="24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1:42" ht="24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1:42" ht="24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1:42" ht="24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1:42" ht="24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1:42" ht="24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1:42" ht="24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1:42" ht="24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1:42" ht="24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1:42" ht="24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1:42" ht="24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1:42" ht="24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1:42" ht="24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1:42" ht="24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1:42" ht="24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1:42" ht="24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1:42" ht="24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1:42" ht="24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1:42" ht="24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1:42" ht="24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1:42" ht="24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1:42" ht="24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1:42" ht="24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1:42" ht="24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1:42" ht="24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1:42" ht="24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1:42" ht="24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1:42" ht="24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1:42" ht="24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1:42" ht="24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1:42" ht="24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1:42" ht="24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1:42" ht="24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1:42" ht="24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1:42" ht="24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1:42" ht="24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1:42" ht="24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1:42" ht="24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1:42" ht="24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1:42" ht="24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</row>
    <row r="223" spans="1:42" ht="24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</row>
    <row r="224" spans="1:42" ht="24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</row>
    <row r="225" spans="1:42" ht="24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</row>
    <row r="226" spans="1:42" ht="24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</row>
    <row r="227" spans="1:42" ht="24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</row>
    <row r="228" spans="1:42" ht="24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</row>
    <row r="229" spans="1:42" ht="24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</row>
    <row r="230" spans="1:42" ht="24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</row>
    <row r="231" spans="1:42" ht="24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</row>
    <row r="232" spans="1:42" ht="24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</row>
    <row r="233" spans="1:42" ht="24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</row>
    <row r="234" spans="1:42" ht="24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</row>
    <row r="235" spans="1:42" ht="24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</row>
    <row r="236" spans="1:42" ht="24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</row>
    <row r="237" spans="1:42" ht="24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</row>
    <row r="238" spans="1:42" ht="24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</row>
    <row r="239" spans="1:42" ht="24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</row>
    <row r="240" spans="1:42" ht="24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</row>
    <row r="241" spans="1:42" ht="24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</row>
    <row r="242" spans="1:42" ht="24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</row>
    <row r="243" spans="1:42" ht="24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</row>
    <row r="244" spans="1:42" ht="24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</row>
    <row r="245" spans="1:42" ht="24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</row>
    <row r="246" spans="1:42" ht="24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</row>
    <row r="247" spans="1:42" ht="24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</row>
    <row r="248" spans="1:42" ht="24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</row>
    <row r="249" spans="1:42" ht="24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</row>
    <row r="250" spans="1:42" ht="24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</row>
    <row r="251" spans="1:42" ht="24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</row>
    <row r="252" spans="1:42" ht="24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</row>
    <row r="253" spans="1:42" ht="24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</row>
    <row r="254" spans="1:42" ht="24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</row>
    <row r="255" spans="1:42" ht="24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</row>
    <row r="256" spans="1:42" ht="24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</row>
    <row r="257" spans="1:42" ht="24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</row>
    <row r="258" spans="1:42" ht="24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</row>
    <row r="259" spans="1:42" ht="24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</row>
    <row r="260" spans="1:42" ht="24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</row>
    <row r="261" spans="1:42" ht="24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</row>
    <row r="262" spans="1:42" ht="24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</row>
    <row r="263" spans="1:42" ht="24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</row>
    <row r="264" spans="1:42" ht="24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</row>
    <row r="265" spans="1:42" ht="24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</row>
    <row r="266" spans="1:42" ht="24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</row>
    <row r="267" spans="1:42" ht="24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</row>
    <row r="268" spans="1:42" ht="24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</row>
    <row r="269" spans="1:42" ht="24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</row>
    <row r="270" spans="1:42" ht="24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</row>
    <row r="271" spans="1:42" ht="24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</row>
    <row r="272" spans="1:42" ht="24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</row>
    <row r="273" spans="1:42" ht="24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</row>
    <row r="274" spans="1:42" ht="24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</row>
    <row r="275" spans="1:42" ht="24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</row>
    <row r="276" spans="1:42" ht="24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</row>
    <row r="277" spans="1:42" ht="24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</row>
    <row r="278" spans="1:42" ht="24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</row>
    <row r="279" spans="1:42" ht="24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</row>
    <row r="280" spans="1:42" ht="24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</row>
    <row r="281" spans="1:42" ht="24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</row>
    <row r="282" spans="1:42" ht="24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</row>
    <row r="283" spans="1:42" ht="24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</row>
    <row r="284" spans="1:42" ht="24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</row>
    <row r="285" spans="1:42" ht="24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</row>
    <row r="286" spans="1:42" ht="24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</row>
    <row r="287" spans="1:42" ht="24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</row>
    <row r="288" spans="1:42" ht="24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</row>
    <row r="289" spans="1:42" ht="24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</row>
    <row r="290" spans="1:42" ht="24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</row>
    <row r="291" spans="1:42" ht="24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</row>
    <row r="292" spans="1:42" ht="24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</row>
    <row r="293" spans="1:42" ht="24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</row>
    <row r="294" spans="1:42" ht="24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</row>
    <row r="295" spans="1:42" ht="24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</row>
    <row r="296" spans="1:42" ht="24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</row>
    <row r="297" spans="1:42" ht="24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</row>
    <row r="298" spans="1:42" ht="24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</row>
    <row r="299" spans="1:42" ht="24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</row>
    <row r="300" spans="1:42" ht="24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</row>
    <row r="301" spans="1:42" ht="24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</row>
    <row r="302" spans="1:42" ht="24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</row>
    <row r="303" spans="1:42" ht="24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</row>
    <row r="304" spans="1:42" ht="24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</row>
    <row r="305" spans="1:42" ht="24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</row>
    <row r="306" spans="1:42" ht="24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</row>
    <row r="307" spans="1:42" ht="24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</row>
    <row r="308" spans="1:42" ht="24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</row>
    <row r="309" spans="1:42" ht="24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</row>
    <row r="310" spans="1:42" ht="24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</row>
    <row r="311" spans="1:42" ht="24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</row>
    <row r="312" spans="1:42" ht="24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</row>
    <row r="313" spans="1:42" ht="24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</row>
    <row r="314" spans="1:42" ht="24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</row>
    <row r="315" spans="1:42" ht="24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</row>
    <row r="316" spans="1:42" ht="24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</row>
    <row r="317" spans="1:42" ht="24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</row>
    <row r="318" spans="1:42" ht="24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</row>
    <row r="319" spans="1:42" ht="24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</row>
    <row r="320" spans="1:42" ht="24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</row>
    <row r="321" spans="1:42" ht="24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</row>
    <row r="322" spans="1:42" ht="24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</row>
    <row r="323" spans="1:42" ht="24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</row>
    <row r="324" spans="1:42" ht="24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</row>
    <row r="325" spans="1:42" ht="24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</row>
    <row r="326" spans="1:42" ht="24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</row>
    <row r="327" spans="1:42" ht="24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</row>
    <row r="328" spans="1:42" ht="24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</row>
    <row r="329" spans="1:42" ht="24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</row>
    <row r="330" spans="1:42" ht="24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</row>
    <row r="331" spans="1:42" ht="24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</row>
    <row r="332" spans="1:42" ht="24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</row>
    <row r="333" spans="1:42" ht="24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</row>
    <row r="334" spans="1:42" ht="24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</row>
    <row r="335" spans="1:42" ht="24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</row>
    <row r="336" spans="1:42" ht="24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</row>
    <row r="337" spans="1:42" ht="24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</row>
    <row r="338" spans="1:42" ht="24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</row>
    <row r="339" spans="1:42" ht="24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</row>
    <row r="340" spans="1:42" ht="24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</row>
    <row r="341" spans="1:42" ht="24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</row>
    <row r="342" spans="1:42" ht="24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</row>
    <row r="343" spans="1:42" ht="24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</row>
    <row r="344" spans="1:42" ht="24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</row>
    <row r="345" spans="1:42" ht="24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</row>
    <row r="346" spans="1:42" ht="24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</row>
    <row r="347" spans="1:42" ht="24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</row>
    <row r="348" spans="1:42" ht="24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</row>
    <row r="349" spans="1:42" ht="24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</row>
    <row r="350" spans="1:42" ht="24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</row>
    <row r="351" spans="1:42" ht="24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</row>
    <row r="352" spans="1:42" ht="24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</row>
    <row r="353" spans="1:42" ht="24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</row>
    <row r="354" spans="1:42" ht="24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</row>
    <row r="355" spans="1:42" ht="24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</row>
    <row r="356" spans="1:42" ht="24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</row>
    <row r="357" spans="1:42" ht="24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</row>
    <row r="358" spans="1:42" ht="24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</row>
    <row r="359" spans="1:42" ht="24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</row>
    <row r="360" spans="1:42" ht="24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</row>
    <row r="361" spans="1:42" ht="24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</row>
    <row r="362" spans="1:42" ht="24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</row>
    <row r="363" spans="1:42" ht="24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</row>
    <row r="364" spans="1:42" ht="24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</row>
    <row r="365" spans="1:42" ht="24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</row>
    <row r="366" spans="1:42" ht="24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</row>
    <row r="367" spans="1:42" ht="24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</row>
    <row r="368" spans="1:42" ht="24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</row>
    <row r="369" spans="1:42" ht="24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</row>
    <row r="370" spans="1:42" ht="24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</row>
    <row r="371" spans="1:42" ht="24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</row>
    <row r="372" spans="1:42" ht="24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</row>
    <row r="373" spans="1:42" ht="24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</row>
    <row r="374" spans="1:42" ht="24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</row>
    <row r="375" spans="1:42" ht="24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</row>
    <row r="376" spans="1:42" ht="24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</row>
    <row r="377" spans="1:42" ht="24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</row>
    <row r="378" spans="1:42" ht="24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</row>
    <row r="379" spans="1:42" ht="24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</row>
    <row r="380" spans="1:42" ht="24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</row>
    <row r="381" spans="1:42" ht="24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</row>
    <row r="382" spans="1:42" ht="24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</row>
    <row r="383" spans="1:42" ht="24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</row>
    <row r="384" spans="1:42" ht="24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</row>
    <row r="385" spans="1:42" ht="24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</row>
  </sheetData>
  <sheetProtection/>
  <mergeCells count="12">
    <mergeCell ref="A50:C50"/>
    <mergeCell ref="B44:C44"/>
    <mergeCell ref="B36:C36"/>
    <mergeCell ref="A69:C69"/>
    <mergeCell ref="A76:C76"/>
    <mergeCell ref="A80:C80"/>
    <mergeCell ref="A83:C83"/>
    <mergeCell ref="A115:C115"/>
    <mergeCell ref="A87:C87"/>
    <mergeCell ref="A96:C96"/>
    <mergeCell ref="A104:C104"/>
    <mergeCell ref="A111:C11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ИнформБердск</cp:lastModifiedBy>
  <cp:lastPrinted>2015-03-18T10:46:49Z</cp:lastPrinted>
  <dcterms:created xsi:type="dcterms:W3CDTF">1996-10-08T23:32:33Z</dcterms:created>
  <dcterms:modified xsi:type="dcterms:W3CDTF">2015-03-25T11:11:40Z</dcterms:modified>
  <cp:category/>
  <cp:version/>
  <cp:contentType/>
  <cp:contentStatus/>
</cp:coreProperties>
</file>